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44" firstSheet="1"/>
  </bookViews>
  <sheets>
    <sheet name="2.电子设备" sheetId="12" r:id="rId1"/>
  </sheets>
  <definedNames>
    <definedName name="_xlnm._FilterDatabase" localSheetId="0" hidden="1">'2.电子设备'!$A$5:$Q$142</definedName>
    <definedName name="_xlnm.Print_Area" localSheetId="0">'2.电子设备'!$A$5:$Q$142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<sst xmlns="http://schemas.openxmlformats.org/spreadsheetml/2006/main" count="1347" uniqueCount="404">
  <si>
    <t>附件3：</t>
  </si>
  <si>
    <t>固定资产处置明细表</t>
  </si>
  <si>
    <t>单位：中国广电山东网络有限公司菏泽市分公司</t>
  </si>
  <si>
    <t>期间：</t>
  </si>
  <si>
    <t>2025.7-2025.11</t>
  </si>
  <si>
    <t>单位：元</t>
  </si>
  <si>
    <t>序号</t>
  </si>
  <si>
    <t>资产编码</t>
  </si>
  <si>
    <t>资产名称</t>
  </si>
  <si>
    <t>型号</t>
  </si>
  <si>
    <t>类别</t>
  </si>
  <si>
    <t>开始使用日期</t>
  </si>
  <si>
    <t>单位</t>
  </si>
  <si>
    <t>数量</t>
  </si>
  <si>
    <t>原币原值</t>
  </si>
  <si>
    <t>累计折旧</t>
  </si>
  <si>
    <r>
      <rPr>
        <b/>
        <sz val="8"/>
        <color rgb="FFFF0000"/>
        <rFont val="宋体"/>
        <charset val="134"/>
      </rPr>
      <t xml:space="preserve">资产减值准备
</t>
    </r>
    <r>
      <rPr>
        <sz val="8"/>
        <color rgb="FFFF0000"/>
        <rFont val="宋体"/>
        <charset val="134"/>
      </rPr>
      <t>（必填项目，如无请填写O)</t>
    </r>
  </si>
  <si>
    <t>净值</t>
  </si>
  <si>
    <t>已使用年限</t>
  </si>
  <si>
    <t>使用部门</t>
  </si>
  <si>
    <t>存放地点</t>
  </si>
  <si>
    <t>处置原因</t>
  </si>
  <si>
    <t>核实是否有实物？</t>
  </si>
  <si>
    <t>0502@@@000042</t>
  </si>
  <si>
    <t>格力空调鸿运满堂</t>
  </si>
  <si>
    <t>KFR-50LW/E(50520L)A2C-N3</t>
  </si>
  <si>
    <t>电子设备</t>
  </si>
  <si>
    <t>2010-01-13</t>
  </si>
  <si>
    <t>台</t>
  </si>
  <si>
    <t>曹县分公司</t>
  </si>
  <si>
    <t>已损坏且无维修价值。</t>
  </si>
  <si>
    <t>有</t>
  </si>
  <si>
    <t>0502@@@000236</t>
  </si>
  <si>
    <t>格力空调</t>
  </si>
  <si>
    <t>KFR-32GW/32556Da-3</t>
  </si>
  <si>
    <t>2012-10-31</t>
  </si>
  <si>
    <t>0503@@@000461</t>
  </si>
  <si>
    <t>映美打印机</t>
  </si>
  <si>
    <t>24针</t>
  </si>
  <si>
    <t>2013-10-17</t>
  </si>
  <si>
    <t>0503@@@000464</t>
  </si>
  <si>
    <t>打印机</t>
  </si>
  <si>
    <t>620K</t>
  </si>
  <si>
    <t>2013-11-18</t>
  </si>
  <si>
    <t>0499@@@001478</t>
  </si>
  <si>
    <t>雅马哈发电机</t>
  </si>
  <si>
    <t>BF2600FW</t>
  </si>
  <si>
    <t>机械设备</t>
  </si>
  <si>
    <t>2006-11-14</t>
  </si>
  <si>
    <t>0499@@@005530</t>
  </si>
  <si>
    <t>野外光接机四输出</t>
  </si>
  <si>
    <t>2015-12-31</t>
  </si>
  <si>
    <t>0502@@@000293</t>
  </si>
  <si>
    <t>挂式空调（1.5P）</t>
  </si>
  <si>
    <t>海尔</t>
  </si>
  <si>
    <t>2016-12-31</t>
  </si>
  <si>
    <t>0701@@@000030</t>
  </si>
  <si>
    <t>曹县机顶盒</t>
  </si>
  <si>
    <t>长期待摊费用</t>
  </si>
  <si>
    <t>2014-06-01</t>
  </si>
  <si>
    <t>0499@@@005535</t>
  </si>
  <si>
    <t>4A供电器</t>
  </si>
  <si>
    <t>0499@@@005542</t>
  </si>
  <si>
    <t>6A供电器</t>
  </si>
  <si>
    <t>0502@@@000176</t>
  </si>
  <si>
    <t>AOC液晶电视3D</t>
  </si>
  <si>
    <t>42寸</t>
  </si>
  <si>
    <t>2011-12-20</t>
  </si>
  <si>
    <t>0503@@@000459</t>
  </si>
  <si>
    <t>电脑</t>
  </si>
  <si>
    <t>2013-09-29</t>
  </si>
  <si>
    <t>0503@@@000463</t>
  </si>
  <si>
    <t>新圆梦电脑</t>
  </si>
  <si>
    <t>LENOVO</t>
  </si>
  <si>
    <t>0601@@@000342</t>
  </si>
  <si>
    <t>吧椅</t>
  </si>
  <si>
    <t>工具器具及其他</t>
  </si>
  <si>
    <t>2012-06-07</t>
  </si>
  <si>
    <t>把</t>
  </si>
  <si>
    <t>0499@@@001482</t>
  </si>
  <si>
    <t>综合机架</t>
  </si>
  <si>
    <t>342芯（19”标准）</t>
  </si>
  <si>
    <t>2004-01-14</t>
  </si>
  <si>
    <t>个</t>
  </si>
  <si>
    <t>0603@@@000196</t>
  </si>
  <si>
    <t>列头柜</t>
  </si>
  <si>
    <t>2016-06-30</t>
  </si>
  <si>
    <t>0603@@@000418</t>
  </si>
  <si>
    <t>光缆配线柜（ODF架）</t>
  </si>
  <si>
    <t>2.2米</t>
  </si>
  <si>
    <t>0499@@@005374</t>
  </si>
  <si>
    <t>滕仓皮线光缆熔接机</t>
  </si>
  <si>
    <t>12S</t>
  </si>
  <si>
    <t>2014-11-03</t>
  </si>
  <si>
    <t>0502@@@000015</t>
  </si>
  <si>
    <t>KFR-50</t>
  </si>
  <si>
    <t>2011-04-25</t>
  </si>
  <si>
    <t>成武分公司</t>
  </si>
  <si>
    <t>0502@@@000018</t>
  </si>
  <si>
    <t>KFR-50LW/E(50568L)A1-HN2</t>
  </si>
  <si>
    <t>2011-06-30</t>
  </si>
  <si>
    <t>0502@@@000049</t>
  </si>
  <si>
    <t>空调</t>
  </si>
  <si>
    <t>2009-09-14</t>
  </si>
  <si>
    <t>0503@@@000146</t>
  </si>
  <si>
    <t>平推票据打印机</t>
  </si>
  <si>
    <t>DPK720T</t>
  </si>
  <si>
    <t>2011-11-07</t>
  </si>
  <si>
    <t>单县分公司</t>
  </si>
  <si>
    <t>0503@@@000155</t>
  </si>
  <si>
    <t>联想台式电脑启天M7130</t>
  </si>
  <si>
    <t>CPU:E3400硬盘320G内存2G显示器19液晶联想</t>
  </si>
  <si>
    <t>0503@@@000171</t>
  </si>
  <si>
    <t>联想电脑 启天M6900</t>
  </si>
  <si>
    <t>Intel2.402G/320G/19'液晶</t>
  </si>
  <si>
    <t>2010-05-15</t>
  </si>
  <si>
    <t>0503@@@000363</t>
  </si>
  <si>
    <t>台式电脑</t>
  </si>
  <si>
    <t>启天mt130</t>
  </si>
  <si>
    <t>2012-05-23</t>
  </si>
  <si>
    <t>0503@@@000436</t>
  </si>
  <si>
    <t>联想</t>
  </si>
  <si>
    <t>2013-05-31</t>
  </si>
  <si>
    <t>0499@@@002528</t>
  </si>
  <si>
    <t>数字场强仪</t>
  </si>
  <si>
    <t>DS2002H</t>
  </si>
  <si>
    <t>2009-12-31</t>
  </si>
  <si>
    <t>0499@@@002529</t>
  </si>
  <si>
    <t>DS2100B</t>
  </si>
  <si>
    <t>0499@@@002530</t>
  </si>
  <si>
    <t>2100B</t>
  </si>
  <si>
    <t>0499@@@002531</t>
  </si>
  <si>
    <t>2010-07-19</t>
  </si>
  <si>
    <t>0499@@@002594</t>
  </si>
  <si>
    <t>光功率计</t>
  </si>
  <si>
    <t>2011-04-30</t>
  </si>
  <si>
    <t>0499@@@002611</t>
  </si>
  <si>
    <t>2011-12-31</t>
  </si>
  <si>
    <t>0499@@@002615</t>
  </si>
  <si>
    <t>2012-01-29</t>
  </si>
  <si>
    <t>0499@@@002616</t>
  </si>
  <si>
    <t>0499@@@002644</t>
  </si>
  <si>
    <t>2011-11-28</t>
  </si>
  <si>
    <t>0499@@@005597</t>
  </si>
  <si>
    <t>红光笔</t>
  </si>
  <si>
    <t>0702@@@000135</t>
  </si>
  <si>
    <t>10mw红光源</t>
  </si>
  <si>
    <t>2017-03-30</t>
  </si>
  <si>
    <t>0499@@@002537</t>
  </si>
  <si>
    <t>光放大器</t>
  </si>
  <si>
    <t>15DB</t>
  </si>
  <si>
    <t>2011-02-28</t>
  </si>
  <si>
    <t>0499@@@002538</t>
  </si>
  <si>
    <t>13DB</t>
  </si>
  <si>
    <t>0499@@@002539</t>
  </si>
  <si>
    <t>14DB</t>
  </si>
  <si>
    <t>0499@@@002540</t>
  </si>
  <si>
    <t>16DB</t>
  </si>
  <si>
    <t>0499@@@002541</t>
  </si>
  <si>
    <t>18DB</t>
  </si>
  <si>
    <t>0499@@@002557</t>
  </si>
  <si>
    <t>22DB</t>
  </si>
  <si>
    <t>0499@@@002558</t>
  </si>
  <si>
    <t>0502@@@000308</t>
  </si>
  <si>
    <t>柜式空调（2P）</t>
  </si>
  <si>
    <t>0502@@@000309</t>
  </si>
  <si>
    <t>0502@@@000311</t>
  </si>
  <si>
    <t>0502@@@000312</t>
  </si>
  <si>
    <t>柜式空调（3P）</t>
  </si>
  <si>
    <t>0502@@@000313</t>
  </si>
  <si>
    <t>0502@@@000314</t>
  </si>
  <si>
    <t>0502@@@000315</t>
  </si>
  <si>
    <t>0502@@@000316</t>
  </si>
  <si>
    <t>0502@@@000317</t>
  </si>
  <si>
    <t>0502@@@000318</t>
  </si>
  <si>
    <t>0502@@@000385</t>
  </si>
  <si>
    <t>美的空调</t>
  </si>
  <si>
    <t>KFR35D</t>
  </si>
  <si>
    <t>2017-06-30</t>
  </si>
  <si>
    <t>0502@@@000386</t>
  </si>
  <si>
    <t>KFR36D</t>
  </si>
  <si>
    <t>0502@@@000393</t>
  </si>
  <si>
    <t>2018-09-28</t>
  </si>
  <si>
    <t>0502@@@000397</t>
  </si>
  <si>
    <t>0499@@@001703</t>
  </si>
  <si>
    <t>场强仪</t>
  </si>
  <si>
    <t>DS1870</t>
  </si>
  <si>
    <t>2002-11-15</t>
  </si>
  <si>
    <t>定陶分公司</t>
  </si>
  <si>
    <t>3台，无型号</t>
  </si>
  <si>
    <t>0499@@@001709</t>
  </si>
  <si>
    <t>H7828A</t>
  </si>
  <si>
    <t>2004-04-16</t>
  </si>
  <si>
    <t>0499@@@001787</t>
  </si>
  <si>
    <t>DS2002</t>
  </si>
  <si>
    <t>2001-05-17</t>
  </si>
  <si>
    <t>0502@@@000060</t>
  </si>
  <si>
    <t>海尔空调</t>
  </si>
  <si>
    <t>KFR-25GW/Z</t>
  </si>
  <si>
    <t>2007-06-15</t>
  </si>
  <si>
    <t>1.0P 空调</t>
  </si>
  <si>
    <t>0499@@@003226</t>
  </si>
  <si>
    <t>2011-03-21</t>
  </si>
  <si>
    <t>巨野分公司</t>
  </si>
  <si>
    <t>0499@@@003227</t>
  </si>
  <si>
    <t>0503@@@000109</t>
  </si>
  <si>
    <t>2011-10-12</t>
  </si>
  <si>
    <t>鄄城分公司</t>
  </si>
  <si>
    <t>0601@@@000272</t>
  </si>
  <si>
    <t>档案橱</t>
  </si>
  <si>
    <t>1.05*1.45*2米</t>
  </si>
  <si>
    <t>2008-02-14</t>
  </si>
  <si>
    <t>0601@@@000280</t>
  </si>
  <si>
    <t>铁皮橱</t>
  </si>
  <si>
    <t>铁1*0.4*2</t>
  </si>
  <si>
    <t>0499@@@004419</t>
  </si>
  <si>
    <t>多功能打印机</t>
  </si>
  <si>
    <t>M1005</t>
  </si>
  <si>
    <t>0601@@@000540</t>
  </si>
  <si>
    <t>老板椅</t>
  </si>
  <si>
    <t>皮制0.8*0.8*1米</t>
  </si>
  <si>
    <t>2007-07-16</t>
  </si>
  <si>
    <t>0701@@@000546</t>
  </si>
  <si>
    <t>开发区机顶盒</t>
  </si>
  <si>
    <t>2016-07-01</t>
  </si>
  <si>
    <t>开发区分公司</t>
  </si>
  <si>
    <t>约1000台</t>
  </si>
  <si>
    <t>0701@@@000547</t>
  </si>
  <si>
    <t>2016-08-01</t>
  </si>
  <si>
    <t>0701@@@000548</t>
  </si>
  <si>
    <t>2016-09-01</t>
  </si>
  <si>
    <t>0702@@@000025</t>
  </si>
  <si>
    <t>机顶盒电源</t>
  </si>
  <si>
    <t>开发区城网</t>
  </si>
  <si>
    <t>2016-10-30</t>
  </si>
  <si>
    <t>0702@@@000054</t>
  </si>
  <si>
    <t>2016-11-01</t>
  </si>
  <si>
    <t>0701@@@000622</t>
  </si>
  <si>
    <t>双向高清机顶盒（ST7162）</t>
  </si>
  <si>
    <t>2016-12-30</t>
  </si>
  <si>
    <t>0702@@@000068</t>
  </si>
  <si>
    <t>机顶盒专用高清学习型遥控器</t>
  </si>
  <si>
    <t>0502@@@000210</t>
  </si>
  <si>
    <t>KFR-72LW/72520Aa-3</t>
  </si>
  <si>
    <t>2012-08-08</t>
  </si>
  <si>
    <t>牡丹区分公司</t>
  </si>
  <si>
    <t>72柜机1台</t>
  </si>
  <si>
    <t>0502@@@000211</t>
  </si>
  <si>
    <t>KFR-35GW/35556Da-3</t>
  </si>
  <si>
    <t>35挂机8台</t>
  </si>
  <si>
    <t>0502@@@000212</t>
  </si>
  <si>
    <t>0502@@@000213</t>
  </si>
  <si>
    <t>0502@@@000226</t>
  </si>
  <si>
    <t>KFR-35GW/35570Aa-3</t>
  </si>
  <si>
    <t>0502@@@000228</t>
  </si>
  <si>
    <t>0502@@@000229</t>
  </si>
  <si>
    <t>0499@@@005021</t>
  </si>
  <si>
    <t>1550-19</t>
  </si>
  <si>
    <t>0499@@@005076</t>
  </si>
  <si>
    <t>0499@@@005080</t>
  </si>
  <si>
    <t>2010-07-31</t>
  </si>
  <si>
    <t>0499@@@005082</t>
  </si>
  <si>
    <t>0499@@@005204</t>
  </si>
  <si>
    <t>光放</t>
  </si>
  <si>
    <t>2011-07-31</t>
  </si>
  <si>
    <t>0499@@@005208</t>
  </si>
  <si>
    <t>0501@@@000407</t>
  </si>
  <si>
    <t>烽火OLT</t>
  </si>
  <si>
    <t>24口</t>
  </si>
  <si>
    <t>2014-09-30</t>
  </si>
  <si>
    <t>0499@@@005381</t>
  </si>
  <si>
    <t>EPON240口</t>
  </si>
  <si>
    <t>2015-01-28</t>
  </si>
  <si>
    <t>0499@@@005421</t>
  </si>
  <si>
    <t>EPOLT24口</t>
  </si>
  <si>
    <t>2015-07-30</t>
  </si>
  <si>
    <t>0501@@@000602</t>
  </si>
  <si>
    <t>EPON24口</t>
  </si>
  <si>
    <t>2015-12-30</t>
  </si>
  <si>
    <t>0501@@@001016</t>
  </si>
  <si>
    <t>EPON设备PON板（8口）（扩展板）</t>
  </si>
  <si>
    <t>瑞斯康达</t>
  </si>
  <si>
    <t>0502@@@000351</t>
  </si>
  <si>
    <t>0502@@@000357</t>
  </si>
  <si>
    <t>0501@@@001031</t>
  </si>
  <si>
    <t>烽火</t>
  </si>
  <si>
    <t>2017-01-30</t>
  </si>
  <si>
    <t>0501@@@001080</t>
  </si>
  <si>
    <t>2017-04-30</t>
  </si>
  <si>
    <t>0501@@@001090</t>
  </si>
  <si>
    <t>2017-05-30</t>
  </si>
  <si>
    <t>0501@@@001092</t>
  </si>
  <si>
    <t>0501@@@001093</t>
  </si>
  <si>
    <t>0501@@@001160</t>
  </si>
  <si>
    <t>2017-07-31</t>
  </si>
  <si>
    <t>0501@@@001161</t>
  </si>
  <si>
    <t>0501@@@001232</t>
  </si>
  <si>
    <t>2017-10-31</t>
  </si>
  <si>
    <t>0501@@@001233</t>
  </si>
  <si>
    <t>0501@@@001235</t>
  </si>
  <si>
    <t>0501@@@001266</t>
  </si>
  <si>
    <t>2017-12-31</t>
  </si>
  <si>
    <t>0709@@@000001</t>
  </si>
  <si>
    <t>集装箱活动房</t>
  </si>
  <si>
    <t>2019-04-30</t>
  </si>
  <si>
    <t>0502@@@000404</t>
  </si>
  <si>
    <t>TCL空调</t>
  </si>
  <si>
    <t>KFRd-35GW/XA11+3</t>
  </si>
  <si>
    <t>2019-06-30</t>
  </si>
  <si>
    <t>0505@@@000206</t>
  </si>
  <si>
    <t>EPON风扇板（维修用）</t>
  </si>
  <si>
    <t>2020-04-30</t>
  </si>
  <si>
    <t>0505@@@000207</t>
  </si>
  <si>
    <t>0503@@@000003</t>
  </si>
  <si>
    <t>戴尔笔记本电脑</t>
  </si>
  <si>
    <t>560S</t>
  </si>
  <si>
    <t>2010-07-22</t>
  </si>
  <si>
    <t>运维部</t>
  </si>
  <si>
    <t>0501@@@000016</t>
  </si>
  <si>
    <t>视频监控系统</t>
  </si>
  <si>
    <t>0502@@@000022</t>
  </si>
  <si>
    <t>柜式空调通信专用</t>
  </si>
  <si>
    <t>IF12.3W/YV</t>
  </si>
  <si>
    <t>0502@@@000036</t>
  </si>
  <si>
    <t>冠杰液晶电视LE42K07D</t>
  </si>
  <si>
    <t>LE42K07D</t>
  </si>
  <si>
    <t>2011-10-27</t>
  </si>
  <si>
    <t>0501@@@000076</t>
  </si>
  <si>
    <t>客服专业监控硬盘希捷1T</t>
  </si>
  <si>
    <t>希捷1T</t>
  </si>
  <si>
    <t>2011-11-23</t>
  </si>
  <si>
    <t>0501@@@000077</t>
  </si>
  <si>
    <t>存储主机</t>
  </si>
  <si>
    <t>0501@@@000146</t>
  </si>
  <si>
    <t>中心NVR存储主机</t>
  </si>
  <si>
    <t>DS-9516N-S</t>
  </si>
  <si>
    <t>2012-01-16</t>
  </si>
  <si>
    <t>0501@@@000147</t>
  </si>
  <si>
    <t>专业监控硬盘</t>
  </si>
  <si>
    <t>三星/冠捷1T</t>
  </si>
  <si>
    <t>0502@@@000206</t>
  </si>
  <si>
    <t>42寸LED液晶电视</t>
  </si>
  <si>
    <t>AOC 冠捷 高清</t>
  </si>
  <si>
    <t>2012-06-08</t>
  </si>
  <si>
    <t>0502@@@000240</t>
  </si>
  <si>
    <t>模拟监视主机</t>
  </si>
  <si>
    <t>2012-11-30</t>
  </si>
  <si>
    <t>0501@@@000252</t>
  </si>
  <si>
    <t>以太网光端机</t>
  </si>
  <si>
    <t>4E1带100M</t>
  </si>
  <si>
    <t>2013-04-16</t>
  </si>
  <si>
    <t>0501@@@000254</t>
  </si>
  <si>
    <t>宽带计费系统</t>
  </si>
  <si>
    <t>V1.0</t>
  </si>
  <si>
    <t>2013-05-27</t>
  </si>
  <si>
    <t>0502@@@000255</t>
  </si>
  <si>
    <t>分体立式空调</t>
  </si>
  <si>
    <t>内机：FVY125EQBV2C  外机：RY125FQBY3C</t>
  </si>
  <si>
    <t>2013-06-04</t>
  </si>
  <si>
    <t>0503@@@000451</t>
  </si>
  <si>
    <t>硬盘</t>
  </si>
  <si>
    <t>WD</t>
  </si>
  <si>
    <t>2013-07-12</t>
  </si>
  <si>
    <t>0499@@@005408</t>
  </si>
  <si>
    <t>服务器</t>
  </si>
  <si>
    <t>HPDL38OG8 8G内存</t>
  </si>
  <si>
    <t>0499@@@005409</t>
  </si>
  <si>
    <t>HPDL38OG8 16G内存</t>
  </si>
  <si>
    <t>0501@@@000944</t>
  </si>
  <si>
    <t>2T</t>
  </si>
  <si>
    <t>2016-10-01</t>
  </si>
  <si>
    <t>0502@@@000370</t>
  </si>
  <si>
    <t>广州安朗认证收费管理系统v1.0</t>
  </si>
  <si>
    <t>0502@@@000371</t>
  </si>
  <si>
    <t>0502@@@000391</t>
  </si>
  <si>
    <t>联想电脑</t>
  </si>
  <si>
    <t>启天415  THINKM</t>
  </si>
  <si>
    <t>2017-09-30</t>
  </si>
  <si>
    <t>0503@@@000074</t>
  </si>
  <si>
    <t>启天M7130CPU:E3400硬盘320G内存2G显示器19液晶联想</t>
  </si>
  <si>
    <t>2011-09-20</t>
  </si>
  <si>
    <t>财务资产部</t>
  </si>
  <si>
    <t>无显示器</t>
  </si>
  <si>
    <t>0503@@@000353</t>
  </si>
  <si>
    <t>台式电脑启天MT130</t>
  </si>
  <si>
    <t>2012-03-29</t>
  </si>
  <si>
    <t>主机10套</t>
  </si>
  <si>
    <t>0503@@@000355</t>
  </si>
  <si>
    <t>启天MT130</t>
  </si>
  <si>
    <t>0503@@@000246</t>
  </si>
  <si>
    <t>联想笔记本</t>
  </si>
  <si>
    <t>G430</t>
  </si>
  <si>
    <t>2009-04-15</t>
  </si>
  <si>
    <t>菏泽本部</t>
  </si>
  <si>
    <t>0503@@@000271</t>
  </si>
  <si>
    <t>喷墨打印机</t>
  </si>
  <si>
    <t>2010-04-15</t>
  </si>
  <si>
    <t>0503@@@000394</t>
  </si>
  <si>
    <t>复印机</t>
  </si>
  <si>
    <t>惠普1005</t>
  </si>
  <si>
    <t>2013-01-16</t>
  </si>
  <si>
    <t>0503@@@000470</t>
  </si>
  <si>
    <t>2852SP</t>
  </si>
  <si>
    <t>2014-03-10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</si>
</sst>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_(* #,##0.00_);_(* \(#,##0.00\);_(* &quot;-&quot;??_);_(@_)"/>
    <numFmt numFmtId="177" formatCode="#,##0.00_ "/>
  </numFmts>
  <fonts count="37">
    <font>
      <sz val="11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sz val="11"/>
      <color theme="1"/>
      <name val="宋体"/>
      <charset val="134"/>
    </font>
    <font>
      <sz val="16"/>
      <color theme="1"/>
      <name val="宋体"/>
      <charset val="134"/>
    </font>
    <font>
      <sz val="20"/>
      <name val="方正小标宋简体"/>
      <charset val="134"/>
    </font>
    <font>
      <sz val="14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8"/>
      <color rgb="FFFF0000"/>
      <name val="宋体"/>
      <charset val="134"/>
    </font>
    <font>
      <b/>
      <sz val="10"/>
      <name val="宋体"/>
      <charset val="134"/>
    </font>
    <font>
      <b/>
      <sz val="14"/>
      <color rgb="FFFF0000"/>
      <name val="宋体"/>
      <charset val="134"/>
    </font>
    <font>
      <sz val="10"/>
      <color theme="1"/>
      <name val="宋体"/>
      <charset val="134"/>
    </font>
    <font>
      <sz val="9"/>
      <color indexed="8"/>
      <name val="宋体"/>
      <charset val="134"/>
    </font>
    <font>
      <sz val="9"/>
      <color rgb="FFFF0000"/>
      <name val="宋体"/>
      <charset val="134"/>
    </font>
    <font>
      <sz val="9"/>
      <name val="宋体"/>
      <charset val="134"/>
    </font>
    <font>
      <b/>
      <sz val="9"/>
      <color indexed="8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8"/>
      <color rgb="FFFF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4" borderId="6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" borderId="9" applyNumberFormat="0" applyAlignment="0" applyProtection="0">
      <alignment vertical="center"/>
    </xf>
    <xf numFmtId="0" fontId="26" fillId="6" borderId="10" applyNumberFormat="0" applyAlignment="0" applyProtection="0">
      <alignment vertical="center"/>
    </xf>
    <xf numFmtId="0" fontId="27" fillId="6" borderId="9" applyNumberFormat="0" applyAlignment="0" applyProtection="0">
      <alignment vertical="center"/>
    </xf>
    <xf numFmtId="0" fontId="28" fillId="7" borderId="11" applyNumberFormat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Border="1">
      <alignment vertical="center"/>
    </xf>
    <xf numFmtId="0" fontId="0" fillId="2" borderId="0" xfId="0" applyFill="1">
      <alignment vertical="center"/>
    </xf>
    <xf numFmtId="0" fontId="4" fillId="2" borderId="0" xfId="0" applyFont="1" applyFill="1" applyBorder="1">
      <alignment vertical="center"/>
    </xf>
    <xf numFmtId="0" fontId="3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6" fillId="2" borderId="0" xfId="0" applyFont="1" applyFill="1" applyBorder="1">
      <alignment vertical="center"/>
    </xf>
    <xf numFmtId="0" fontId="6" fillId="2" borderId="0" xfId="0" applyFont="1" applyFill="1" applyBorder="1" applyAlignment="1">
      <alignment horizontal="left" vertical="center"/>
    </xf>
    <xf numFmtId="0" fontId="1" fillId="2" borderId="0" xfId="0" applyFont="1" applyFill="1" applyBorder="1">
      <alignment vertical="center"/>
    </xf>
    <xf numFmtId="0" fontId="7" fillId="2" borderId="0" xfId="0" applyFont="1" applyFill="1" applyBorder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177" fontId="13" fillId="2" borderId="1" xfId="0" applyNumberFormat="1" applyFont="1" applyFill="1" applyBorder="1" applyAlignment="1">
      <alignment horizontal="center" vertical="center" wrapText="1"/>
    </xf>
    <xf numFmtId="177" fontId="14" fillId="2" borderId="1" xfId="0" applyNumberFormat="1" applyFont="1" applyFill="1" applyBorder="1" applyAlignment="1">
      <alignment horizontal="left" vertical="center" wrapText="1"/>
    </xf>
    <xf numFmtId="177" fontId="15" fillId="3" borderId="1" xfId="1" applyNumberFormat="1" applyFont="1" applyFill="1" applyBorder="1" applyAlignment="1">
      <alignment horizontal="center" vertical="center" wrapText="1"/>
    </xf>
    <xf numFmtId="177" fontId="13" fillId="2" borderId="1" xfId="0" applyNumberFormat="1" applyFont="1" applyFill="1" applyBorder="1" applyAlignment="1">
      <alignment horizontal="left" vertical="center" wrapText="1"/>
    </xf>
    <xf numFmtId="177" fontId="16" fillId="2" borderId="1" xfId="0" applyNumberFormat="1" applyFont="1" applyFill="1" applyBorder="1" applyAlignment="1">
      <alignment horizontal="center" vertical="center" wrapText="1"/>
    </xf>
    <xf numFmtId="177" fontId="14" fillId="2" borderId="1" xfId="0" applyNumberFormat="1" applyFont="1" applyFill="1" applyBorder="1" applyAlignment="1">
      <alignment horizontal="center" vertical="center" wrapText="1"/>
    </xf>
    <xf numFmtId="177" fontId="13" fillId="2" borderId="3" xfId="0" applyNumberFormat="1" applyFont="1" applyFill="1" applyBorder="1" applyAlignment="1">
      <alignment horizontal="center" vertical="center" wrapText="1"/>
    </xf>
    <xf numFmtId="177" fontId="15" fillId="3" borderId="4" xfId="1" applyNumberFormat="1" applyFont="1" applyFill="1" applyBorder="1" applyAlignment="1">
      <alignment horizontal="center" vertical="center" wrapText="1"/>
    </xf>
    <xf numFmtId="177" fontId="15" fillId="3" borderId="5" xfId="1" applyNumberFormat="1" applyFont="1" applyFill="1" applyBorder="1" applyAlignment="1">
      <alignment horizontal="center" vertical="center" wrapText="1"/>
    </xf>
    <xf numFmtId="177" fontId="15" fillId="3" borderId="3" xfId="1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千位分隔 2" xfId="51"/>
  </cellStyles>
  <tableStyles count="0" defaultTableStyle="TableStyleMedium2" defaultPivotStyle="PivotStyleLight16"/>
  <colors>
    <mruColors>
      <color rgb="00FFFFF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9" Type="http://schemas.openxmlformats.org/officeDocument/2006/relationships/hyperlink" Target="mailto:0701@@@000546" TargetMode="External"/><Relationship Id="rId98" Type="http://schemas.openxmlformats.org/officeDocument/2006/relationships/hyperlink" Target="mailto:0502@@@000397" TargetMode="External"/><Relationship Id="rId97" Type="http://schemas.openxmlformats.org/officeDocument/2006/relationships/hyperlink" Target="mailto:0502@@@000393" TargetMode="External"/><Relationship Id="rId96" Type="http://schemas.openxmlformats.org/officeDocument/2006/relationships/hyperlink" Target="mailto:0502@@@000386" TargetMode="External"/><Relationship Id="rId95" Type="http://schemas.openxmlformats.org/officeDocument/2006/relationships/hyperlink" Target="mailto:0502@@@000385" TargetMode="External"/><Relationship Id="rId94" Type="http://schemas.openxmlformats.org/officeDocument/2006/relationships/hyperlink" Target="mailto:0502@@@000315" TargetMode="External"/><Relationship Id="rId93" Type="http://schemas.openxmlformats.org/officeDocument/2006/relationships/hyperlink" Target="mailto:0502@@@000314" TargetMode="External"/><Relationship Id="rId92" Type="http://schemas.openxmlformats.org/officeDocument/2006/relationships/hyperlink" Target="mailto:0502@@@000313" TargetMode="External"/><Relationship Id="rId91" Type="http://schemas.openxmlformats.org/officeDocument/2006/relationships/hyperlink" Target="mailto:0502@@@000312" TargetMode="External"/><Relationship Id="rId90" Type="http://schemas.openxmlformats.org/officeDocument/2006/relationships/hyperlink" Target="mailto:0502@@@000311" TargetMode="External"/><Relationship Id="rId9" Type="http://schemas.openxmlformats.org/officeDocument/2006/relationships/hyperlink" Target="mailto:0502@@@000228" TargetMode="External"/><Relationship Id="rId89" Type="http://schemas.openxmlformats.org/officeDocument/2006/relationships/hyperlink" Target="mailto:0502@@@000309" TargetMode="External"/><Relationship Id="rId88" Type="http://schemas.openxmlformats.org/officeDocument/2006/relationships/hyperlink" Target="mailto:0502@@@000308" TargetMode="External"/><Relationship Id="rId87" Type="http://schemas.openxmlformats.org/officeDocument/2006/relationships/hyperlink" Target="mailto:0499@@@002557" TargetMode="External"/><Relationship Id="rId86" Type="http://schemas.openxmlformats.org/officeDocument/2006/relationships/hyperlink" Target="mailto:0499@@@002537" TargetMode="External"/><Relationship Id="rId85" Type="http://schemas.openxmlformats.org/officeDocument/2006/relationships/hyperlink" Target="mailto:0505@@@000207" TargetMode="External"/><Relationship Id="rId84" Type="http://schemas.openxmlformats.org/officeDocument/2006/relationships/hyperlink" Target="mailto:0505@@@000206" TargetMode="External"/><Relationship Id="rId83" Type="http://schemas.openxmlformats.org/officeDocument/2006/relationships/hyperlink" Target="mailto:0502@@@000404" TargetMode="External"/><Relationship Id="rId82" Type="http://schemas.openxmlformats.org/officeDocument/2006/relationships/hyperlink" Target="mailto:0709@@@000001" TargetMode="External"/><Relationship Id="rId81" Type="http://schemas.openxmlformats.org/officeDocument/2006/relationships/hyperlink" Target="mailto:0501@@@001266" TargetMode="External"/><Relationship Id="rId80" Type="http://schemas.openxmlformats.org/officeDocument/2006/relationships/hyperlink" Target="mailto:0501@@@001235" TargetMode="External"/><Relationship Id="rId8" Type="http://schemas.openxmlformats.org/officeDocument/2006/relationships/hyperlink" Target="mailto:0502@@@000226" TargetMode="External"/><Relationship Id="rId79" Type="http://schemas.openxmlformats.org/officeDocument/2006/relationships/hyperlink" Target="mailto:0501@@@001233" TargetMode="External"/><Relationship Id="rId78" Type="http://schemas.openxmlformats.org/officeDocument/2006/relationships/hyperlink" Target="mailto:0501@@@001232" TargetMode="External"/><Relationship Id="rId77" Type="http://schemas.openxmlformats.org/officeDocument/2006/relationships/hyperlink" Target="mailto:0501@@@001161" TargetMode="External"/><Relationship Id="rId76" Type="http://schemas.openxmlformats.org/officeDocument/2006/relationships/hyperlink" Target="mailto:0501@@@001160" TargetMode="External"/><Relationship Id="rId75" Type="http://schemas.openxmlformats.org/officeDocument/2006/relationships/hyperlink" Target="mailto:0501@@@001093" TargetMode="External"/><Relationship Id="rId74" Type="http://schemas.openxmlformats.org/officeDocument/2006/relationships/hyperlink" Target="mailto:0501@@@001092" TargetMode="External"/><Relationship Id="rId73" Type="http://schemas.openxmlformats.org/officeDocument/2006/relationships/hyperlink" Target="mailto:0501@@@001090" TargetMode="External"/><Relationship Id="rId72" Type="http://schemas.openxmlformats.org/officeDocument/2006/relationships/hyperlink" Target="mailto:0501@@@001080" TargetMode="External"/><Relationship Id="rId71" Type="http://schemas.openxmlformats.org/officeDocument/2006/relationships/hyperlink" Target="mailto:0501@@@001031" TargetMode="External"/><Relationship Id="rId70" Type="http://schemas.openxmlformats.org/officeDocument/2006/relationships/hyperlink" Target="mailto:0502@@@000357" TargetMode="External"/><Relationship Id="rId7" Type="http://schemas.openxmlformats.org/officeDocument/2006/relationships/hyperlink" Target="mailto:0502@@@000213" TargetMode="External"/><Relationship Id="rId69" Type="http://schemas.openxmlformats.org/officeDocument/2006/relationships/hyperlink" Target="mailto:0502@@@000351" TargetMode="External"/><Relationship Id="rId68" Type="http://schemas.openxmlformats.org/officeDocument/2006/relationships/hyperlink" Target="mailto:0501@@@001016" TargetMode="External"/><Relationship Id="rId67" Type="http://schemas.openxmlformats.org/officeDocument/2006/relationships/hyperlink" Target="mailto:0501@@@000602" TargetMode="External"/><Relationship Id="rId66" Type="http://schemas.openxmlformats.org/officeDocument/2006/relationships/hyperlink" Target="mailto:0499@@@005421" TargetMode="External"/><Relationship Id="rId65" Type="http://schemas.openxmlformats.org/officeDocument/2006/relationships/hyperlink" Target="mailto:0499@@@005381" TargetMode="External"/><Relationship Id="rId64" Type="http://schemas.openxmlformats.org/officeDocument/2006/relationships/hyperlink" Target="mailto:0501@@@000407" TargetMode="External"/><Relationship Id="rId63" Type="http://schemas.openxmlformats.org/officeDocument/2006/relationships/hyperlink" Target="mailto:0499@@@005208" TargetMode="External"/><Relationship Id="rId62" Type="http://schemas.openxmlformats.org/officeDocument/2006/relationships/hyperlink" Target="mailto:0499@@@005204" TargetMode="External"/><Relationship Id="rId61" Type="http://schemas.openxmlformats.org/officeDocument/2006/relationships/hyperlink" Target="mailto:0499@@@005082" TargetMode="External"/><Relationship Id="rId60" Type="http://schemas.openxmlformats.org/officeDocument/2006/relationships/hyperlink" Target="mailto:0499@@@005080" TargetMode="External"/><Relationship Id="rId6" Type="http://schemas.openxmlformats.org/officeDocument/2006/relationships/hyperlink" Target="mailto:0502@@@000212" TargetMode="External"/><Relationship Id="rId59" Type="http://schemas.openxmlformats.org/officeDocument/2006/relationships/hyperlink" Target="mailto:0499@@@005076" TargetMode="External"/><Relationship Id="rId58" Type="http://schemas.openxmlformats.org/officeDocument/2006/relationships/hyperlink" Target="mailto:0499@@@005021" TargetMode="External"/><Relationship Id="rId57" Type="http://schemas.openxmlformats.org/officeDocument/2006/relationships/hyperlink" Target="mailto:0702@@@000135" TargetMode="External"/><Relationship Id="rId56" Type="http://schemas.openxmlformats.org/officeDocument/2006/relationships/hyperlink" Target="mailto:0499@@@005597" TargetMode="External"/><Relationship Id="rId55" Type="http://schemas.openxmlformats.org/officeDocument/2006/relationships/hyperlink" Target="mailto:0499@@@002644" TargetMode="External"/><Relationship Id="rId54" Type="http://schemas.openxmlformats.org/officeDocument/2006/relationships/hyperlink" Target="mailto:0499@@@002616" TargetMode="External"/><Relationship Id="rId53" Type="http://schemas.openxmlformats.org/officeDocument/2006/relationships/hyperlink" Target="mailto:0499@@@002615" TargetMode="External"/><Relationship Id="rId52" Type="http://schemas.openxmlformats.org/officeDocument/2006/relationships/hyperlink" Target="mailto:0499@@@002611" TargetMode="External"/><Relationship Id="rId51" Type="http://schemas.openxmlformats.org/officeDocument/2006/relationships/hyperlink" Target="mailto:0499@@@002594" TargetMode="External"/><Relationship Id="rId50" Type="http://schemas.openxmlformats.org/officeDocument/2006/relationships/hyperlink" Target="mailto:0499@@@002531" TargetMode="External"/><Relationship Id="rId5" Type="http://schemas.openxmlformats.org/officeDocument/2006/relationships/hyperlink" Target="mailto:0502@@@000211" TargetMode="External"/><Relationship Id="rId49" Type="http://schemas.openxmlformats.org/officeDocument/2006/relationships/hyperlink" Target="mailto:0499@@@002530" TargetMode="External"/><Relationship Id="rId48" Type="http://schemas.openxmlformats.org/officeDocument/2006/relationships/hyperlink" Target="mailto:0499@@@002529" TargetMode="External"/><Relationship Id="rId47" Type="http://schemas.openxmlformats.org/officeDocument/2006/relationships/hyperlink" Target="mailto:0499@@@002528" TargetMode="External"/><Relationship Id="rId46" Type="http://schemas.openxmlformats.org/officeDocument/2006/relationships/hyperlink" Target="mailto:0503@@@000436" TargetMode="External"/><Relationship Id="rId45" Type="http://schemas.openxmlformats.org/officeDocument/2006/relationships/hyperlink" Target="mailto:0503@@@000363" TargetMode="External"/><Relationship Id="rId44" Type="http://schemas.openxmlformats.org/officeDocument/2006/relationships/hyperlink" Target="mailto:0503@@@000171" TargetMode="External"/><Relationship Id="rId43" Type="http://schemas.openxmlformats.org/officeDocument/2006/relationships/hyperlink" Target="mailto:0503@@@000155" TargetMode="External"/><Relationship Id="rId42" Type="http://schemas.openxmlformats.org/officeDocument/2006/relationships/hyperlink" Target="mailto:0503@@@000146" TargetMode="External"/><Relationship Id="rId41" Type="http://schemas.openxmlformats.org/officeDocument/2006/relationships/hyperlink" Target="mailto:0502@@@000391" TargetMode="External"/><Relationship Id="rId40" Type="http://schemas.openxmlformats.org/officeDocument/2006/relationships/hyperlink" Target="mailto:0502@@@000371" TargetMode="External"/><Relationship Id="rId4" Type="http://schemas.openxmlformats.org/officeDocument/2006/relationships/hyperlink" Target="mailto:0502@@@000210" TargetMode="External"/><Relationship Id="rId39" Type="http://schemas.openxmlformats.org/officeDocument/2006/relationships/hyperlink" Target="mailto:0502@@@000370" TargetMode="External"/><Relationship Id="rId38" Type="http://schemas.openxmlformats.org/officeDocument/2006/relationships/hyperlink" Target="mailto:0501@@@000944" TargetMode="External"/><Relationship Id="rId37" Type="http://schemas.openxmlformats.org/officeDocument/2006/relationships/hyperlink" Target="mailto:0499@@@005409" TargetMode="External"/><Relationship Id="rId36" Type="http://schemas.openxmlformats.org/officeDocument/2006/relationships/hyperlink" Target="mailto:0499@@@005408" TargetMode="External"/><Relationship Id="rId35" Type="http://schemas.openxmlformats.org/officeDocument/2006/relationships/hyperlink" Target="mailto:0503@@@000451" TargetMode="External"/><Relationship Id="rId34" Type="http://schemas.openxmlformats.org/officeDocument/2006/relationships/hyperlink" Target="mailto:0502@@@000255" TargetMode="External"/><Relationship Id="rId33" Type="http://schemas.openxmlformats.org/officeDocument/2006/relationships/hyperlink" Target="mailto:0501@@@000254" TargetMode="External"/><Relationship Id="rId32" Type="http://schemas.openxmlformats.org/officeDocument/2006/relationships/hyperlink" Target="mailto:0501@@@000252" TargetMode="External"/><Relationship Id="rId31" Type="http://schemas.openxmlformats.org/officeDocument/2006/relationships/hyperlink" Target="mailto:0502@@@000240" TargetMode="External"/><Relationship Id="rId30" Type="http://schemas.openxmlformats.org/officeDocument/2006/relationships/hyperlink" Target="mailto:0502@@@000206" TargetMode="External"/><Relationship Id="rId3" Type="http://schemas.openxmlformats.org/officeDocument/2006/relationships/hyperlink" Target="mailto:0502@@@000060" TargetMode="External"/><Relationship Id="rId29" Type="http://schemas.openxmlformats.org/officeDocument/2006/relationships/hyperlink" Target="mailto:0501@@@000147" TargetMode="External"/><Relationship Id="rId28" Type="http://schemas.openxmlformats.org/officeDocument/2006/relationships/hyperlink" Target="mailto:0501@@@000146" TargetMode="External"/><Relationship Id="rId27" Type="http://schemas.openxmlformats.org/officeDocument/2006/relationships/hyperlink" Target="mailto:0501@@@000077" TargetMode="External"/><Relationship Id="rId26" Type="http://schemas.openxmlformats.org/officeDocument/2006/relationships/hyperlink" Target="mailto:0501@@@000076" TargetMode="External"/><Relationship Id="rId25" Type="http://schemas.openxmlformats.org/officeDocument/2006/relationships/hyperlink" Target="mailto:0502@@@000036" TargetMode="External"/><Relationship Id="rId24" Type="http://schemas.openxmlformats.org/officeDocument/2006/relationships/hyperlink" Target="mailto:0502@@@000022" TargetMode="External"/><Relationship Id="rId23" Type="http://schemas.openxmlformats.org/officeDocument/2006/relationships/hyperlink" Target="mailto:0501@@@000016" TargetMode="External"/><Relationship Id="rId22" Type="http://schemas.openxmlformats.org/officeDocument/2006/relationships/hyperlink" Target="mailto:0503@@@000003" TargetMode="External"/><Relationship Id="rId21" Type="http://schemas.openxmlformats.org/officeDocument/2006/relationships/hyperlink" Target="mailto:0503@@@000355" TargetMode="External"/><Relationship Id="rId20" Type="http://schemas.openxmlformats.org/officeDocument/2006/relationships/hyperlink" Target="mailto:0503@@@000353" TargetMode="External"/><Relationship Id="rId2" Type="http://schemas.openxmlformats.org/officeDocument/2006/relationships/hyperlink" Target="mailto:0499@@@001709" TargetMode="External"/><Relationship Id="rId19" Type="http://schemas.openxmlformats.org/officeDocument/2006/relationships/hyperlink" Target="mailto:0503@@@000074" TargetMode="External"/><Relationship Id="rId18" Type="http://schemas.openxmlformats.org/officeDocument/2006/relationships/hyperlink" Target="mailto:0502@@@000049" TargetMode="External"/><Relationship Id="rId17" Type="http://schemas.openxmlformats.org/officeDocument/2006/relationships/hyperlink" Target="mailto:0502@@@000018" TargetMode="External"/><Relationship Id="rId16" Type="http://schemas.openxmlformats.org/officeDocument/2006/relationships/hyperlink" Target="mailto:0502@@@000015" TargetMode="External"/><Relationship Id="rId15" Type="http://schemas.openxmlformats.org/officeDocument/2006/relationships/hyperlink" Target="mailto:0601@@@000540" TargetMode="External"/><Relationship Id="rId14" Type="http://schemas.openxmlformats.org/officeDocument/2006/relationships/hyperlink" Target="mailto:0499@@@004419" TargetMode="External"/><Relationship Id="rId13" Type="http://schemas.openxmlformats.org/officeDocument/2006/relationships/hyperlink" Target="mailto:0601@@@000280" TargetMode="External"/><Relationship Id="rId121" Type="http://schemas.openxmlformats.org/officeDocument/2006/relationships/hyperlink" Target="mailto:0499@@@005374" TargetMode="External"/><Relationship Id="rId120" Type="http://schemas.openxmlformats.org/officeDocument/2006/relationships/hyperlink" Target="mailto:0603@@@000418" TargetMode="External"/><Relationship Id="rId12" Type="http://schemas.openxmlformats.org/officeDocument/2006/relationships/hyperlink" Target="mailto:0601@@@000272" TargetMode="External"/><Relationship Id="rId119" Type="http://schemas.openxmlformats.org/officeDocument/2006/relationships/hyperlink" Target="mailto:0603@@@000196" TargetMode="External"/><Relationship Id="rId118" Type="http://schemas.openxmlformats.org/officeDocument/2006/relationships/hyperlink" Target="mailto:0499@@@001482" TargetMode="External"/><Relationship Id="rId117" Type="http://schemas.openxmlformats.org/officeDocument/2006/relationships/hyperlink" Target="mailto:0601@@@000342" TargetMode="External"/><Relationship Id="rId116" Type="http://schemas.openxmlformats.org/officeDocument/2006/relationships/hyperlink" Target="mailto:0503@@@000463" TargetMode="External"/><Relationship Id="rId115" Type="http://schemas.openxmlformats.org/officeDocument/2006/relationships/hyperlink" Target="mailto:0503@@@000459" TargetMode="External"/><Relationship Id="rId114" Type="http://schemas.openxmlformats.org/officeDocument/2006/relationships/hyperlink" Target="mailto:0502@@@000176" TargetMode="External"/><Relationship Id="rId113" Type="http://schemas.openxmlformats.org/officeDocument/2006/relationships/hyperlink" Target="mailto:0499@@@005542" TargetMode="External"/><Relationship Id="rId112" Type="http://schemas.openxmlformats.org/officeDocument/2006/relationships/hyperlink" Target="mailto:0499@@@005535" TargetMode="External"/><Relationship Id="rId111" Type="http://schemas.openxmlformats.org/officeDocument/2006/relationships/hyperlink" Target="mailto:0701@@@000030" TargetMode="External"/><Relationship Id="rId110" Type="http://schemas.openxmlformats.org/officeDocument/2006/relationships/hyperlink" Target="mailto:0502@@@000293" TargetMode="External"/><Relationship Id="rId11" Type="http://schemas.openxmlformats.org/officeDocument/2006/relationships/hyperlink" Target="mailto:0503@@@000109" TargetMode="External"/><Relationship Id="rId109" Type="http://schemas.openxmlformats.org/officeDocument/2006/relationships/hyperlink" Target="mailto:0499@@@005530" TargetMode="External"/><Relationship Id="rId108" Type="http://schemas.openxmlformats.org/officeDocument/2006/relationships/hyperlink" Target="mailto:0499@@@001478" TargetMode="External"/><Relationship Id="rId107" Type="http://schemas.openxmlformats.org/officeDocument/2006/relationships/hyperlink" Target="mailto:0503@@@000464" TargetMode="External"/><Relationship Id="rId106" Type="http://schemas.openxmlformats.org/officeDocument/2006/relationships/hyperlink" Target="mailto:0503@@@000461" TargetMode="External"/><Relationship Id="rId105" Type="http://schemas.openxmlformats.org/officeDocument/2006/relationships/hyperlink" Target="mailto:0502@@@000236" TargetMode="External"/><Relationship Id="rId104" Type="http://schemas.openxmlformats.org/officeDocument/2006/relationships/hyperlink" Target="mailto:0502@@@000042" TargetMode="External"/><Relationship Id="rId103" Type="http://schemas.openxmlformats.org/officeDocument/2006/relationships/hyperlink" Target="mailto:0702@@@000068" TargetMode="External"/><Relationship Id="rId102" Type="http://schemas.openxmlformats.org/officeDocument/2006/relationships/hyperlink" Target="mailto:0701@@@000622" TargetMode="External"/><Relationship Id="rId101" Type="http://schemas.openxmlformats.org/officeDocument/2006/relationships/hyperlink" Target="mailto:0702@@@000054" TargetMode="External"/><Relationship Id="rId100" Type="http://schemas.openxmlformats.org/officeDocument/2006/relationships/hyperlink" Target="mailto:0702@@@000025" TargetMode="External"/><Relationship Id="rId10" Type="http://schemas.openxmlformats.org/officeDocument/2006/relationships/hyperlink" Target="mailto:0502@@@000229" TargetMode="External"/><Relationship Id="rId1" Type="http://schemas.openxmlformats.org/officeDocument/2006/relationships/hyperlink" Target="mailto:0499@@@0017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F0"/>
  </sheetPr>
  <dimension ref="A1:Q142"/>
  <sheetViews>
    <sheetView tabSelected="1" view="pageBreakPreview" zoomScaleNormal="100" topLeftCell="B1" workbookViewId="0">
      <pane ySplit="4" topLeftCell="A90" activePane="bottomLeft" state="frozen"/>
      <selection/>
      <selection pane="bottomLeft" activeCell="I145" sqref="I145"/>
    </sheetView>
  </sheetViews>
  <sheetFormatPr defaultColWidth="9" defaultRowHeight="14.4"/>
  <cols>
    <col min="1" max="1" width="5.37962962962963" style="4" customWidth="1"/>
    <col min="2" max="2" width="11.5" style="4" customWidth="1"/>
    <col min="3" max="3" width="12.6296296296296" style="5" customWidth="1"/>
    <col min="4" max="4" width="13.75" style="4" customWidth="1"/>
    <col min="5" max="5" width="8.75" style="4" customWidth="1"/>
    <col min="6" max="6" width="8.75" style="6" customWidth="1"/>
    <col min="7" max="7" width="4.5" style="6" customWidth="1"/>
    <col min="8" max="8" width="8.75" style="6" customWidth="1"/>
    <col min="9" max="9" width="14.7777777777778" style="4" customWidth="1"/>
    <col min="10" max="10" width="10" style="4" customWidth="1"/>
    <col min="11" max="11" width="8.12962962962963" style="4" customWidth="1"/>
    <col min="12" max="12" width="11.1296296296296" style="4" customWidth="1"/>
    <col min="13" max="15" width="8.75" style="4" customWidth="1"/>
    <col min="16" max="16" width="8.5" style="4" customWidth="1"/>
    <col min="17" max="17" width="10.8796296296296" style="4" customWidth="1"/>
    <col min="18" max="16384" width="9" style="7"/>
  </cols>
  <sheetData>
    <row r="1" ht="21" customHeight="1" spans="1:17">
      <c r="A1" s="8" t="s">
        <v>0</v>
      </c>
      <c r="B1" s="6"/>
      <c r="C1" s="9"/>
      <c r="D1" s="6"/>
      <c r="E1" s="6"/>
      <c r="I1" s="6"/>
      <c r="J1" s="6"/>
      <c r="K1" s="6"/>
      <c r="L1" s="6"/>
      <c r="M1" s="6"/>
      <c r="N1" s="6"/>
      <c r="O1" s="6"/>
      <c r="P1" s="6"/>
      <c r="Q1" s="6"/>
    </row>
    <row r="2" ht="45.75" customHeight="1" spans="1:17">
      <c r="A2" s="10" t="s">
        <v>1</v>
      </c>
      <c r="B2" s="10"/>
      <c r="C2" s="11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="1" customFormat="1" ht="24" customHeight="1" spans="1:17">
      <c r="A3" s="12" t="s">
        <v>2</v>
      </c>
      <c r="B3" s="12"/>
      <c r="C3" s="13"/>
      <c r="D3" s="12"/>
      <c r="E3" s="12"/>
      <c r="F3" s="12"/>
      <c r="G3" s="12"/>
      <c r="H3" s="12" t="s">
        <v>3</v>
      </c>
      <c r="I3" s="12" t="s">
        <v>4</v>
      </c>
      <c r="J3" s="12"/>
      <c r="K3" s="12"/>
      <c r="L3" s="12"/>
      <c r="M3" s="12"/>
      <c r="N3" s="12"/>
      <c r="O3" s="14"/>
      <c r="P3" s="12"/>
      <c r="Q3" s="15" t="s">
        <v>5</v>
      </c>
    </row>
    <row r="4" s="2" customFormat="1" ht="54.95" customHeight="1" spans="1:17">
      <c r="A4" s="16" t="s">
        <v>6</v>
      </c>
      <c r="B4" s="16" t="s">
        <v>7</v>
      </c>
      <c r="C4" s="17" t="s">
        <v>8</v>
      </c>
      <c r="D4" s="16" t="s">
        <v>9</v>
      </c>
      <c r="E4" s="16" t="s">
        <v>10</v>
      </c>
      <c r="F4" s="16" t="s">
        <v>11</v>
      </c>
      <c r="G4" s="16" t="s">
        <v>12</v>
      </c>
      <c r="H4" s="16" t="s">
        <v>13</v>
      </c>
      <c r="I4" s="18" t="s">
        <v>14</v>
      </c>
      <c r="J4" s="16" t="s">
        <v>15</v>
      </c>
      <c r="K4" s="19" t="s">
        <v>16</v>
      </c>
      <c r="L4" s="20" t="s">
        <v>17</v>
      </c>
      <c r="M4" s="20" t="s">
        <v>18</v>
      </c>
      <c r="N4" s="16" t="s">
        <v>19</v>
      </c>
      <c r="O4" s="16" t="s">
        <v>20</v>
      </c>
      <c r="P4" s="16" t="s">
        <v>21</v>
      </c>
      <c r="Q4" s="21" t="s">
        <v>22</v>
      </c>
    </row>
    <row r="5" s="3" customFormat="1" ht="24.95" customHeight="1" spans="1:17">
      <c r="A5" s="22">
        <v>53</v>
      </c>
      <c r="B5" s="23" t="s">
        <v>23</v>
      </c>
      <c r="C5" s="24" t="s">
        <v>24</v>
      </c>
      <c r="D5" s="23" t="s">
        <v>25</v>
      </c>
      <c r="E5" s="23" t="s">
        <v>26</v>
      </c>
      <c r="F5" s="23" t="s">
        <v>27</v>
      </c>
      <c r="G5" s="23" t="s">
        <v>28</v>
      </c>
      <c r="H5" s="23">
        <v>1</v>
      </c>
      <c r="I5" s="23">
        <v>3600</v>
      </c>
      <c r="J5" s="23">
        <v>3420</v>
      </c>
      <c r="K5" s="23">
        <v>0</v>
      </c>
      <c r="L5" s="23">
        <f t="shared" ref="L5:L64" si="0">I5-J5</f>
        <v>180</v>
      </c>
      <c r="M5" s="23">
        <v>15</v>
      </c>
      <c r="N5" s="23" t="s">
        <v>29</v>
      </c>
      <c r="O5" s="23" t="s">
        <v>29</v>
      </c>
      <c r="P5" s="23" t="s">
        <v>30</v>
      </c>
      <c r="Q5" s="25" t="s">
        <v>31</v>
      </c>
    </row>
    <row r="6" s="3" customFormat="1" ht="24.95" customHeight="1" spans="1:17">
      <c r="A6" s="22">
        <v>54</v>
      </c>
      <c r="B6" s="23" t="s">
        <v>32</v>
      </c>
      <c r="C6" s="24" t="s">
        <v>33</v>
      </c>
      <c r="D6" s="23" t="s">
        <v>34</v>
      </c>
      <c r="E6" s="23" t="s">
        <v>26</v>
      </c>
      <c r="F6" s="23" t="s">
        <v>35</v>
      </c>
      <c r="G6" s="23" t="s">
        <v>28</v>
      </c>
      <c r="H6" s="23">
        <v>1</v>
      </c>
      <c r="I6" s="23">
        <v>2400</v>
      </c>
      <c r="J6" s="23">
        <v>2280</v>
      </c>
      <c r="K6" s="23">
        <v>0</v>
      </c>
      <c r="L6" s="23">
        <f t="shared" si="0"/>
        <v>120</v>
      </c>
      <c r="M6" s="23">
        <v>13</v>
      </c>
      <c r="N6" s="23" t="s">
        <v>29</v>
      </c>
      <c r="O6" s="23" t="s">
        <v>29</v>
      </c>
      <c r="P6" s="23" t="s">
        <v>30</v>
      </c>
      <c r="Q6" s="25" t="s">
        <v>31</v>
      </c>
    </row>
    <row r="7" s="3" customFormat="1" ht="24.95" customHeight="1" spans="1:17">
      <c r="A7" s="22">
        <v>55</v>
      </c>
      <c r="B7" s="23" t="s">
        <v>36</v>
      </c>
      <c r="C7" s="26" t="s">
        <v>37</v>
      </c>
      <c r="D7" s="23" t="s">
        <v>38</v>
      </c>
      <c r="E7" s="23" t="s">
        <v>26</v>
      </c>
      <c r="F7" s="23" t="s">
        <v>39</v>
      </c>
      <c r="G7" s="23" t="s">
        <v>28</v>
      </c>
      <c r="H7" s="23">
        <v>1</v>
      </c>
      <c r="I7" s="23">
        <v>2000</v>
      </c>
      <c r="J7" s="23">
        <v>1900</v>
      </c>
      <c r="K7" s="23">
        <v>0</v>
      </c>
      <c r="L7" s="23">
        <f t="shared" si="0"/>
        <v>100</v>
      </c>
      <c r="M7" s="23">
        <v>12</v>
      </c>
      <c r="N7" s="23" t="s">
        <v>29</v>
      </c>
      <c r="O7" s="23" t="s">
        <v>29</v>
      </c>
      <c r="P7" s="23" t="s">
        <v>30</v>
      </c>
      <c r="Q7" s="25" t="s">
        <v>31</v>
      </c>
    </row>
    <row r="8" s="3" customFormat="1" ht="24.95" customHeight="1" spans="1:17">
      <c r="A8" s="22">
        <v>56</v>
      </c>
      <c r="B8" s="23" t="s">
        <v>40</v>
      </c>
      <c r="C8" s="26" t="s">
        <v>41</v>
      </c>
      <c r="D8" s="23" t="s">
        <v>42</v>
      </c>
      <c r="E8" s="23" t="s">
        <v>26</v>
      </c>
      <c r="F8" s="23" t="s">
        <v>43</v>
      </c>
      <c r="G8" s="23" t="s">
        <v>28</v>
      </c>
      <c r="H8" s="23">
        <v>1</v>
      </c>
      <c r="I8" s="23">
        <v>1900</v>
      </c>
      <c r="J8" s="23">
        <v>1805</v>
      </c>
      <c r="K8" s="23">
        <v>0</v>
      </c>
      <c r="L8" s="23">
        <f t="shared" si="0"/>
        <v>95</v>
      </c>
      <c r="M8" s="23">
        <v>12</v>
      </c>
      <c r="N8" s="23" t="s">
        <v>29</v>
      </c>
      <c r="O8" s="23" t="s">
        <v>29</v>
      </c>
      <c r="P8" s="23" t="s">
        <v>30</v>
      </c>
      <c r="Q8" s="25" t="s">
        <v>31</v>
      </c>
    </row>
    <row r="9" s="3" customFormat="1" ht="24.95" customHeight="1" spans="1:17">
      <c r="A9" s="22">
        <v>57</v>
      </c>
      <c r="B9" s="23" t="s">
        <v>44</v>
      </c>
      <c r="C9" s="26" t="s">
        <v>45</v>
      </c>
      <c r="D9" s="23" t="s">
        <v>46</v>
      </c>
      <c r="E9" s="23" t="s">
        <v>47</v>
      </c>
      <c r="F9" s="23" t="s">
        <v>48</v>
      </c>
      <c r="G9" s="23" t="s">
        <v>28</v>
      </c>
      <c r="H9" s="23">
        <v>1</v>
      </c>
      <c r="I9" s="23">
        <v>4100</v>
      </c>
      <c r="J9" s="23">
        <v>3895</v>
      </c>
      <c r="K9" s="23">
        <v>0</v>
      </c>
      <c r="L9" s="23">
        <f t="shared" si="0"/>
        <v>205</v>
      </c>
      <c r="M9" s="23">
        <v>19</v>
      </c>
      <c r="N9" s="23" t="s">
        <v>29</v>
      </c>
      <c r="O9" s="23" t="s">
        <v>29</v>
      </c>
      <c r="P9" s="23" t="s">
        <v>30</v>
      </c>
      <c r="Q9" s="25" t="s">
        <v>31</v>
      </c>
    </row>
    <row r="10" s="3" customFormat="1" ht="24.95" customHeight="1" spans="1:17">
      <c r="A10" s="22">
        <v>58</v>
      </c>
      <c r="B10" s="23" t="s">
        <v>49</v>
      </c>
      <c r="C10" s="26" t="s">
        <v>50</v>
      </c>
      <c r="D10" s="23"/>
      <c r="E10" s="23" t="s">
        <v>47</v>
      </c>
      <c r="F10" s="23" t="s">
        <v>51</v>
      </c>
      <c r="G10" s="23" t="s">
        <v>28</v>
      </c>
      <c r="H10" s="23">
        <v>60</v>
      </c>
      <c r="I10" s="23">
        <v>42447.6</v>
      </c>
      <c r="J10" s="23">
        <v>39653.13</v>
      </c>
      <c r="K10" s="23">
        <v>0</v>
      </c>
      <c r="L10" s="27">
        <f t="shared" si="0"/>
        <v>2794.47</v>
      </c>
      <c r="M10" s="23">
        <v>10</v>
      </c>
      <c r="N10" s="23" t="s">
        <v>29</v>
      </c>
      <c r="O10" s="23" t="s">
        <v>29</v>
      </c>
      <c r="P10" s="23" t="s">
        <v>30</v>
      </c>
      <c r="Q10" s="25" t="s">
        <v>31</v>
      </c>
    </row>
    <row r="11" s="3" customFormat="1" ht="24.95" customHeight="1" spans="1:17">
      <c r="A11" s="22">
        <v>59</v>
      </c>
      <c r="B11" s="23" t="s">
        <v>52</v>
      </c>
      <c r="C11" s="24" t="s">
        <v>53</v>
      </c>
      <c r="D11" s="23" t="s">
        <v>54</v>
      </c>
      <c r="E11" s="23" t="s">
        <v>26</v>
      </c>
      <c r="F11" s="23" t="s">
        <v>55</v>
      </c>
      <c r="G11" s="23" t="s">
        <v>28</v>
      </c>
      <c r="H11" s="23">
        <v>1</v>
      </c>
      <c r="I11" s="23">
        <v>1547.01</v>
      </c>
      <c r="J11" s="23">
        <v>1469.66</v>
      </c>
      <c r="K11" s="23">
        <v>0</v>
      </c>
      <c r="L11" s="23">
        <f t="shared" si="0"/>
        <v>77.3499999999999</v>
      </c>
      <c r="M11" s="23">
        <v>9</v>
      </c>
      <c r="N11" s="23" t="s">
        <v>29</v>
      </c>
      <c r="O11" s="23" t="s">
        <v>29</v>
      </c>
      <c r="P11" s="23" t="s">
        <v>30</v>
      </c>
      <c r="Q11" s="25" t="s">
        <v>31</v>
      </c>
    </row>
    <row r="12" s="3" customFormat="1" ht="24.95" customHeight="1" spans="1:17">
      <c r="A12" s="22">
        <v>61</v>
      </c>
      <c r="B12" s="23" t="s">
        <v>56</v>
      </c>
      <c r="C12" s="24" t="s">
        <v>57</v>
      </c>
      <c r="D12" s="23"/>
      <c r="E12" s="23" t="s">
        <v>58</v>
      </c>
      <c r="F12" s="23" t="s">
        <v>59</v>
      </c>
      <c r="G12" s="23" t="s">
        <v>28</v>
      </c>
      <c r="H12" s="28">
        <v>311</v>
      </c>
      <c r="I12" s="23">
        <v>80799.83</v>
      </c>
      <c r="J12" s="23">
        <v>80799.83</v>
      </c>
      <c r="K12" s="23">
        <v>0</v>
      </c>
      <c r="L12" s="23">
        <f t="shared" si="0"/>
        <v>0</v>
      </c>
      <c r="M12" s="23">
        <v>11</v>
      </c>
      <c r="N12" s="23" t="s">
        <v>29</v>
      </c>
      <c r="O12" s="23" t="s">
        <v>29</v>
      </c>
      <c r="P12" s="23" t="s">
        <v>30</v>
      </c>
      <c r="Q12" s="25" t="s">
        <v>31</v>
      </c>
    </row>
    <row r="13" s="3" customFormat="1" ht="24.95" customHeight="1" spans="1:17">
      <c r="A13" s="22">
        <v>62</v>
      </c>
      <c r="B13" s="23" t="s">
        <v>60</v>
      </c>
      <c r="C13" s="26" t="s">
        <v>61</v>
      </c>
      <c r="D13" s="23"/>
      <c r="E13" s="29" t="s">
        <v>47</v>
      </c>
      <c r="F13" s="29" t="s">
        <v>51</v>
      </c>
      <c r="G13" s="29" t="s">
        <v>28</v>
      </c>
      <c r="H13" s="29">
        <v>30</v>
      </c>
      <c r="I13" s="29">
        <f>21617.28/64*30</f>
        <v>10133.1</v>
      </c>
      <c r="J13" s="29">
        <f>20194.15/64*30</f>
        <v>9466.0078125</v>
      </c>
      <c r="K13" s="29">
        <v>0</v>
      </c>
      <c r="L13" s="23">
        <f t="shared" si="0"/>
        <v>667.092187499999</v>
      </c>
      <c r="M13" s="23">
        <v>10</v>
      </c>
      <c r="N13" s="23" t="s">
        <v>29</v>
      </c>
      <c r="O13" s="23" t="s">
        <v>29</v>
      </c>
      <c r="P13" s="23" t="s">
        <v>30</v>
      </c>
      <c r="Q13" s="25" t="s">
        <v>31</v>
      </c>
    </row>
    <row r="14" s="3" customFormat="1" ht="24.95" customHeight="1" spans="1:17">
      <c r="A14" s="22">
        <v>63</v>
      </c>
      <c r="B14" s="23" t="s">
        <v>62</v>
      </c>
      <c r="C14" s="26" t="s">
        <v>63</v>
      </c>
      <c r="D14" s="23"/>
      <c r="E14" s="23" t="s">
        <v>47</v>
      </c>
      <c r="F14" s="23" t="s">
        <v>51</v>
      </c>
      <c r="G14" s="23" t="s">
        <v>28</v>
      </c>
      <c r="H14" s="23">
        <v>13</v>
      </c>
      <c r="I14" s="23">
        <v>2708.81</v>
      </c>
      <c r="J14" s="23">
        <v>2530.48</v>
      </c>
      <c r="K14" s="23">
        <v>0</v>
      </c>
      <c r="L14" s="23">
        <f t="shared" si="0"/>
        <v>178.33</v>
      </c>
      <c r="M14" s="23">
        <v>10</v>
      </c>
      <c r="N14" s="23" t="s">
        <v>29</v>
      </c>
      <c r="O14" s="23" t="s">
        <v>29</v>
      </c>
      <c r="P14" s="23" t="s">
        <v>30</v>
      </c>
      <c r="Q14" s="25" t="s">
        <v>31</v>
      </c>
    </row>
    <row r="15" s="3" customFormat="1" ht="24.95" customHeight="1" spans="1:17">
      <c r="A15" s="22">
        <v>64</v>
      </c>
      <c r="B15" s="23" t="s">
        <v>64</v>
      </c>
      <c r="C15" s="26" t="s">
        <v>65</v>
      </c>
      <c r="D15" s="23" t="s">
        <v>66</v>
      </c>
      <c r="E15" s="23" t="s">
        <v>26</v>
      </c>
      <c r="F15" s="23" t="s">
        <v>67</v>
      </c>
      <c r="G15" s="23" t="s">
        <v>28</v>
      </c>
      <c r="H15" s="23">
        <v>1</v>
      </c>
      <c r="I15" s="23">
        <f>14600/4</f>
        <v>3650</v>
      </c>
      <c r="J15" s="23">
        <f>13870/4</f>
        <v>3467.5</v>
      </c>
      <c r="K15" s="23">
        <v>0</v>
      </c>
      <c r="L15" s="23">
        <f t="shared" si="0"/>
        <v>182.5</v>
      </c>
      <c r="M15" s="23">
        <v>14</v>
      </c>
      <c r="N15" s="23" t="s">
        <v>29</v>
      </c>
      <c r="O15" s="23" t="s">
        <v>29</v>
      </c>
      <c r="P15" s="23" t="s">
        <v>30</v>
      </c>
      <c r="Q15" s="25" t="s">
        <v>31</v>
      </c>
    </row>
    <row r="16" s="3" customFormat="1" ht="24.95" customHeight="1" spans="1:17">
      <c r="A16" s="22">
        <v>65</v>
      </c>
      <c r="B16" s="23" t="s">
        <v>68</v>
      </c>
      <c r="C16" s="26" t="s">
        <v>69</v>
      </c>
      <c r="D16" s="23"/>
      <c r="E16" s="23" t="s">
        <v>26</v>
      </c>
      <c r="F16" s="23" t="s">
        <v>70</v>
      </c>
      <c r="G16" s="23" t="s">
        <v>28</v>
      </c>
      <c r="H16" s="23">
        <v>1</v>
      </c>
      <c r="I16" s="23">
        <v>2800</v>
      </c>
      <c r="J16" s="23">
        <v>2660</v>
      </c>
      <c r="K16" s="23">
        <v>0</v>
      </c>
      <c r="L16" s="23">
        <f t="shared" si="0"/>
        <v>140</v>
      </c>
      <c r="M16" s="23">
        <v>12</v>
      </c>
      <c r="N16" s="23" t="s">
        <v>29</v>
      </c>
      <c r="O16" s="23" t="s">
        <v>29</v>
      </c>
      <c r="P16" s="23" t="s">
        <v>30</v>
      </c>
      <c r="Q16" s="25" t="s">
        <v>31</v>
      </c>
    </row>
    <row r="17" s="3" customFormat="1" ht="24.95" customHeight="1" spans="1:17">
      <c r="A17" s="22">
        <v>66</v>
      </c>
      <c r="B17" s="23" t="s">
        <v>71</v>
      </c>
      <c r="C17" s="26" t="s">
        <v>72</v>
      </c>
      <c r="D17" s="23" t="s">
        <v>73</v>
      </c>
      <c r="E17" s="23" t="s">
        <v>26</v>
      </c>
      <c r="F17" s="23" t="s">
        <v>39</v>
      </c>
      <c r="G17" s="23" t="s">
        <v>28</v>
      </c>
      <c r="H17" s="23">
        <v>2</v>
      </c>
      <c r="I17" s="23">
        <v>6500</v>
      </c>
      <c r="J17" s="23">
        <v>6175</v>
      </c>
      <c r="K17" s="23">
        <v>0</v>
      </c>
      <c r="L17" s="23">
        <f t="shared" si="0"/>
        <v>325</v>
      </c>
      <c r="M17" s="23">
        <v>12</v>
      </c>
      <c r="N17" s="23" t="s">
        <v>29</v>
      </c>
      <c r="O17" s="23" t="s">
        <v>29</v>
      </c>
      <c r="P17" s="23" t="s">
        <v>30</v>
      </c>
      <c r="Q17" s="25" t="s">
        <v>31</v>
      </c>
    </row>
    <row r="18" s="3" customFormat="1" ht="24.95" customHeight="1" spans="1:17">
      <c r="A18" s="22">
        <v>67</v>
      </c>
      <c r="B18" s="23" t="s">
        <v>74</v>
      </c>
      <c r="C18" s="26" t="s">
        <v>75</v>
      </c>
      <c r="D18" s="23"/>
      <c r="E18" s="23" t="s">
        <v>76</v>
      </c>
      <c r="F18" s="23" t="s">
        <v>77</v>
      </c>
      <c r="G18" s="23" t="s">
        <v>78</v>
      </c>
      <c r="H18" s="23">
        <v>2</v>
      </c>
      <c r="I18" s="23">
        <v>330</v>
      </c>
      <c r="J18" s="23">
        <v>313.5</v>
      </c>
      <c r="K18" s="23">
        <v>0</v>
      </c>
      <c r="L18" s="23">
        <f t="shared" si="0"/>
        <v>16.5</v>
      </c>
      <c r="M18" s="23">
        <v>13</v>
      </c>
      <c r="N18" s="23" t="s">
        <v>29</v>
      </c>
      <c r="O18" s="23" t="s">
        <v>29</v>
      </c>
      <c r="P18" s="23" t="s">
        <v>30</v>
      </c>
      <c r="Q18" s="25" t="s">
        <v>31</v>
      </c>
    </row>
    <row r="19" s="3" customFormat="1" ht="24.95" customHeight="1" spans="1:17">
      <c r="A19" s="22">
        <v>68</v>
      </c>
      <c r="B19" s="23" t="s">
        <v>79</v>
      </c>
      <c r="C19" s="26" t="s">
        <v>80</v>
      </c>
      <c r="D19" s="23" t="s">
        <v>81</v>
      </c>
      <c r="E19" s="23" t="s">
        <v>47</v>
      </c>
      <c r="F19" s="23" t="s">
        <v>82</v>
      </c>
      <c r="G19" s="23" t="s">
        <v>83</v>
      </c>
      <c r="H19" s="23">
        <v>1</v>
      </c>
      <c r="I19" s="23">
        <v>1900</v>
      </c>
      <c r="J19" s="23">
        <v>1805</v>
      </c>
      <c r="K19" s="23">
        <v>0</v>
      </c>
      <c r="L19" s="23">
        <f t="shared" si="0"/>
        <v>95</v>
      </c>
      <c r="M19" s="23">
        <v>21</v>
      </c>
      <c r="N19" s="23" t="s">
        <v>29</v>
      </c>
      <c r="O19" s="23" t="s">
        <v>29</v>
      </c>
      <c r="P19" s="23" t="s">
        <v>30</v>
      </c>
      <c r="Q19" s="25" t="s">
        <v>31</v>
      </c>
    </row>
    <row r="20" s="3" customFormat="1" ht="24.95" customHeight="1" spans="1:17">
      <c r="A20" s="22">
        <v>70</v>
      </c>
      <c r="B20" s="23" t="s">
        <v>84</v>
      </c>
      <c r="C20" s="26" t="s">
        <v>85</v>
      </c>
      <c r="D20" s="23"/>
      <c r="E20" s="23" t="s">
        <v>76</v>
      </c>
      <c r="F20" s="23" t="s">
        <v>86</v>
      </c>
      <c r="G20" s="23" t="s">
        <v>83</v>
      </c>
      <c r="H20" s="23">
        <v>1</v>
      </c>
      <c r="I20" s="23">
        <v>8675.21</v>
      </c>
      <c r="J20" s="23">
        <v>8241.45</v>
      </c>
      <c r="K20" s="23">
        <v>0</v>
      </c>
      <c r="L20" s="23">
        <f t="shared" si="0"/>
        <v>433.759999999998</v>
      </c>
      <c r="M20" s="23">
        <v>9</v>
      </c>
      <c r="N20" s="23" t="s">
        <v>29</v>
      </c>
      <c r="O20" s="23" t="s">
        <v>29</v>
      </c>
      <c r="P20" s="23" t="s">
        <v>30</v>
      </c>
      <c r="Q20" s="25" t="s">
        <v>31</v>
      </c>
    </row>
    <row r="21" s="3" customFormat="1" ht="24.95" customHeight="1" spans="1:17">
      <c r="A21" s="22">
        <v>71</v>
      </c>
      <c r="B21" s="23" t="s">
        <v>87</v>
      </c>
      <c r="C21" s="26" t="s">
        <v>88</v>
      </c>
      <c r="D21" s="23" t="s">
        <v>89</v>
      </c>
      <c r="E21" s="23" t="s">
        <v>76</v>
      </c>
      <c r="F21" s="23" t="s">
        <v>86</v>
      </c>
      <c r="G21" s="23" t="s">
        <v>83</v>
      </c>
      <c r="H21" s="23">
        <v>1</v>
      </c>
      <c r="I21" s="23">
        <v>6324.23</v>
      </c>
      <c r="J21" s="23">
        <v>6008.02</v>
      </c>
      <c r="K21" s="23">
        <v>0</v>
      </c>
      <c r="L21" s="23">
        <f t="shared" si="0"/>
        <v>316.209999999999</v>
      </c>
      <c r="M21" s="23">
        <v>9</v>
      </c>
      <c r="N21" s="23" t="s">
        <v>29</v>
      </c>
      <c r="O21" s="23" t="s">
        <v>29</v>
      </c>
      <c r="P21" s="23" t="s">
        <v>30</v>
      </c>
      <c r="Q21" s="25" t="s">
        <v>31</v>
      </c>
    </row>
    <row r="22" s="3" customFormat="1" ht="24.95" customHeight="1" spans="1:17">
      <c r="A22" s="22">
        <v>77</v>
      </c>
      <c r="B22" s="23" t="s">
        <v>90</v>
      </c>
      <c r="C22" s="26" t="s">
        <v>91</v>
      </c>
      <c r="D22" s="23" t="s">
        <v>92</v>
      </c>
      <c r="E22" s="23" t="s">
        <v>47</v>
      </c>
      <c r="F22" s="23" t="s">
        <v>93</v>
      </c>
      <c r="G22" s="23" t="s">
        <v>83</v>
      </c>
      <c r="H22" s="23">
        <v>1</v>
      </c>
      <c r="I22" s="23">
        <v>14700.87</v>
      </c>
      <c r="J22" s="23">
        <v>13965.83</v>
      </c>
      <c r="K22" s="23">
        <v>0</v>
      </c>
      <c r="L22" s="23">
        <f t="shared" si="0"/>
        <v>735.040000000001</v>
      </c>
      <c r="M22" s="23">
        <v>11</v>
      </c>
      <c r="N22" s="23" t="s">
        <v>29</v>
      </c>
      <c r="O22" s="23" t="s">
        <v>29</v>
      </c>
      <c r="P22" s="23" t="s">
        <v>30</v>
      </c>
      <c r="Q22" s="25" t="s">
        <v>31</v>
      </c>
    </row>
    <row r="23" s="3" customFormat="1" ht="24.95" customHeight="1" spans="1:17">
      <c r="A23" s="22">
        <v>85</v>
      </c>
      <c r="B23" s="23" t="s">
        <v>94</v>
      </c>
      <c r="C23" s="24" t="s">
        <v>33</v>
      </c>
      <c r="D23" s="23" t="s">
        <v>95</v>
      </c>
      <c r="E23" s="23" t="s">
        <v>26</v>
      </c>
      <c r="F23" s="23" t="s">
        <v>96</v>
      </c>
      <c r="G23" s="23" t="s">
        <v>28</v>
      </c>
      <c r="H23" s="23">
        <v>1</v>
      </c>
      <c r="I23" s="23">
        <v>4000</v>
      </c>
      <c r="J23" s="23">
        <v>3800</v>
      </c>
      <c r="K23" s="23">
        <v>0</v>
      </c>
      <c r="L23" s="23">
        <f t="shared" si="0"/>
        <v>200</v>
      </c>
      <c r="M23" s="23">
        <v>14</v>
      </c>
      <c r="N23" s="23" t="s">
        <v>97</v>
      </c>
      <c r="O23" s="23" t="s">
        <v>97</v>
      </c>
      <c r="P23" s="23" t="s">
        <v>30</v>
      </c>
      <c r="Q23" s="25" t="s">
        <v>31</v>
      </c>
    </row>
    <row r="24" s="3" customFormat="1" ht="24.95" customHeight="1" spans="1:17">
      <c r="A24" s="22">
        <v>86</v>
      </c>
      <c r="B24" s="23" t="s">
        <v>98</v>
      </c>
      <c r="C24" s="24" t="s">
        <v>33</v>
      </c>
      <c r="D24" s="23" t="s">
        <v>99</v>
      </c>
      <c r="E24" s="23" t="s">
        <v>26</v>
      </c>
      <c r="F24" s="23" t="s">
        <v>100</v>
      </c>
      <c r="G24" s="23" t="s">
        <v>28</v>
      </c>
      <c r="H24" s="23">
        <v>1</v>
      </c>
      <c r="I24" s="23">
        <v>3950</v>
      </c>
      <c r="J24" s="23">
        <v>3752.5</v>
      </c>
      <c r="K24" s="23">
        <v>0</v>
      </c>
      <c r="L24" s="23">
        <f t="shared" si="0"/>
        <v>197.5</v>
      </c>
      <c r="M24" s="23">
        <v>14</v>
      </c>
      <c r="N24" s="23" t="s">
        <v>97</v>
      </c>
      <c r="O24" s="23" t="s">
        <v>97</v>
      </c>
      <c r="P24" s="23" t="s">
        <v>30</v>
      </c>
      <c r="Q24" s="25" t="s">
        <v>31</v>
      </c>
    </row>
    <row r="25" s="3" customFormat="1" ht="24.95" customHeight="1" spans="1:17">
      <c r="A25" s="22">
        <v>87</v>
      </c>
      <c r="B25" s="23" t="s">
        <v>101</v>
      </c>
      <c r="C25" s="26" t="s">
        <v>102</v>
      </c>
      <c r="D25" s="23"/>
      <c r="E25" s="23" t="s">
        <v>26</v>
      </c>
      <c r="F25" s="23" t="s">
        <v>103</v>
      </c>
      <c r="G25" s="23" t="s">
        <v>28</v>
      </c>
      <c r="H25" s="23">
        <v>1</v>
      </c>
      <c r="I25" s="23">
        <v>3500</v>
      </c>
      <c r="J25" s="23">
        <v>3325</v>
      </c>
      <c r="K25" s="23">
        <v>0</v>
      </c>
      <c r="L25" s="23">
        <f t="shared" si="0"/>
        <v>175</v>
      </c>
      <c r="M25" s="23">
        <v>16</v>
      </c>
      <c r="N25" s="23" t="s">
        <v>97</v>
      </c>
      <c r="O25" s="23" t="s">
        <v>97</v>
      </c>
      <c r="P25" s="23" t="s">
        <v>30</v>
      </c>
      <c r="Q25" s="25" t="s">
        <v>31</v>
      </c>
    </row>
    <row r="26" s="3" customFormat="1" ht="24.95" customHeight="1" spans="1:17">
      <c r="A26" s="22">
        <v>114</v>
      </c>
      <c r="B26" s="23" t="s">
        <v>104</v>
      </c>
      <c r="C26" s="26" t="s">
        <v>105</v>
      </c>
      <c r="D26" s="23" t="s">
        <v>106</v>
      </c>
      <c r="E26" s="23" t="s">
        <v>26</v>
      </c>
      <c r="F26" s="23" t="s">
        <v>107</v>
      </c>
      <c r="G26" s="23" t="s">
        <v>28</v>
      </c>
      <c r="H26" s="23">
        <v>4</v>
      </c>
      <c r="I26" s="23">
        <v>6400</v>
      </c>
      <c r="J26" s="23">
        <v>6080</v>
      </c>
      <c r="K26" s="23">
        <v>0</v>
      </c>
      <c r="L26" s="23">
        <f t="shared" si="0"/>
        <v>320</v>
      </c>
      <c r="M26" s="23">
        <v>14</v>
      </c>
      <c r="N26" s="23" t="s">
        <v>108</v>
      </c>
      <c r="O26" s="23" t="s">
        <v>108</v>
      </c>
      <c r="P26" s="23" t="s">
        <v>30</v>
      </c>
      <c r="Q26" s="25" t="s">
        <v>31</v>
      </c>
    </row>
    <row r="27" s="3" customFormat="1" ht="24.95" customHeight="1" spans="1:17">
      <c r="A27" s="22">
        <v>115</v>
      </c>
      <c r="B27" s="23" t="s">
        <v>109</v>
      </c>
      <c r="C27" s="26" t="s">
        <v>110</v>
      </c>
      <c r="D27" s="23" t="s">
        <v>111</v>
      </c>
      <c r="E27" s="23" t="s">
        <v>26</v>
      </c>
      <c r="F27" s="23" t="s">
        <v>107</v>
      </c>
      <c r="G27" s="23" t="s">
        <v>28</v>
      </c>
      <c r="H27" s="23">
        <v>3</v>
      </c>
      <c r="I27" s="23">
        <v>8400</v>
      </c>
      <c r="J27" s="23">
        <v>7980</v>
      </c>
      <c r="K27" s="23">
        <v>0</v>
      </c>
      <c r="L27" s="23">
        <f t="shared" si="0"/>
        <v>420</v>
      </c>
      <c r="M27" s="23">
        <v>14</v>
      </c>
      <c r="N27" s="23" t="s">
        <v>108</v>
      </c>
      <c r="O27" s="23" t="s">
        <v>108</v>
      </c>
      <c r="P27" s="23" t="s">
        <v>30</v>
      </c>
      <c r="Q27" s="25" t="s">
        <v>31</v>
      </c>
    </row>
    <row r="28" s="3" customFormat="1" ht="24.95" customHeight="1" spans="1:17">
      <c r="A28" s="22">
        <v>116</v>
      </c>
      <c r="B28" s="23" t="s">
        <v>112</v>
      </c>
      <c r="C28" s="26" t="s">
        <v>113</v>
      </c>
      <c r="D28" s="23" t="s">
        <v>114</v>
      </c>
      <c r="E28" s="23" t="s">
        <v>26</v>
      </c>
      <c r="F28" s="23" t="s">
        <v>115</v>
      </c>
      <c r="G28" s="23" t="s">
        <v>28</v>
      </c>
      <c r="H28" s="23">
        <v>2</v>
      </c>
      <c r="I28" s="23">
        <v>7400</v>
      </c>
      <c r="J28" s="23">
        <v>7030</v>
      </c>
      <c r="K28" s="23">
        <v>0</v>
      </c>
      <c r="L28" s="23">
        <f t="shared" si="0"/>
        <v>370</v>
      </c>
      <c r="M28" s="23">
        <v>15</v>
      </c>
      <c r="N28" s="23" t="s">
        <v>108</v>
      </c>
      <c r="O28" s="23" t="s">
        <v>108</v>
      </c>
      <c r="P28" s="23" t="s">
        <v>30</v>
      </c>
      <c r="Q28" s="25" t="s">
        <v>31</v>
      </c>
    </row>
    <row r="29" s="3" customFormat="1" ht="24.95" customHeight="1" spans="1:17">
      <c r="A29" s="22">
        <v>117</v>
      </c>
      <c r="B29" s="23" t="s">
        <v>116</v>
      </c>
      <c r="C29" s="26" t="s">
        <v>117</v>
      </c>
      <c r="D29" s="23" t="s">
        <v>118</v>
      </c>
      <c r="E29" s="23" t="s">
        <v>26</v>
      </c>
      <c r="F29" s="23" t="s">
        <v>119</v>
      </c>
      <c r="G29" s="23" t="s">
        <v>28</v>
      </c>
      <c r="H29" s="23">
        <v>3</v>
      </c>
      <c r="I29" s="23">
        <v>8400</v>
      </c>
      <c r="J29" s="23">
        <v>7980</v>
      </c>
      <c r="K29" s="23">
        <v>0</v>
      </c>
      <c r="L29" s="23">
        <f t="shared" si="0"/>
        <v>420</v>
      </c>
      <c r="M29" s="23">
        <v>13</v>
      </c>
      <c r="N29" s="23" t="s">
        <v>108</v>
      </c>
      <c r="O29" s="23" t="s">
        <v>108</v>
      </c>
      <c r="P29" s="23" t="s">
        <v>30</v>
      </c>
      <c r="Q29" s="25" t="s">
        <v>31</v>
      </c>
    </row>
    <row r="30" s="3" customFormat="1" ht="24.95" customHeight="1" spans="1:17">
      <c r="A30" s="22">
        <v>118</v>
      </c>
      <c r="B30" s="23" t="s">
        <v>120</v>
      </c>
      <c r="C30" s="26" t="s">
        <v>69</v>
      </c>
      <c r="D30" s="23" t="s">
        <v>121</v>
      </c>
      <c r="E30" s="23" t="s">
        <v>26</v>
      </c>
      <c r="F30" s="23" t="s">
        <v>122</v>
      </c>
      <c r="G30" s="23" t="s">
        <v>28</v>
      </c>
      <c r="H30" s="23">
        <v>1</v>
      </c>
      <c r="I30" s="23">
        <v>2800</v>
      </c>
      <c r="J30" s="23">
        <v>2660</v>
      </c>
      <c r="K30" s="23">
        <v>0</v>
      </c>
      <c r="L30" s="23">
        <f t="shared" si="0"/>
        <v>140</v>
      </c>
      <c r="M30" s="23">
        <v>12</v>
      </c>
      <c r="N30" s="23" t="s">
        <v>108</v>
      </c>
      <c r="O30" s="23" t="s">
        <v>108</v>
      </c>
      <c r="P30" s="23" t="s">
        <v>30</v>
      </c>
      <c r="Q30" s="25" t="s">
        <v>31</v>
      </c>
    </row>
    <row r="31" s="3" customFormat="1" ht="35.1" customHeight="1" spans="1:17">
      <c r="A31" s="22">
        <v>119</v>
      </c>
      <c r="B31" s="23" t="s">
        <v>123</v>
      </c>
      <c r="C31" s="26" t="s">
        <v>124</v>
      </c>
      <c r="D31" s="23" t="s">
        <v>125</v>
      </c>
      <c r="E31" s="23" t="s">
        <v>47</v>
      </c>
      <c r="F31" s="23" t="s">
        <v>126</v>
      </c>
      <c r="G31" s="23" t="s">
        <v>28</v>
      </c>
      <c r="H31" s="23">
        <v>2</v>
      </c>
      <c r="I31" s="23">
        <v>1600</v>
      </c>
      <c r="J31" s="23">
        <v>1520</v>
      </c>
      <c r="K31" s="23">
        <v>0</v>
      </c>
      <c r="L31" s="23">
        <f t="shared" si="0"/>
        <v>80</v>
      </c>
      <c r="M31" s="23">
        <v>16</v>
      </c>
      <c r="N31" s="23" t="s">
        <v>108</v>
      </c>
      <c r="O31" s="23" t="s">
        <v>108</v>
      </c>
      <c r="P31" s="23" t="s">
        <v>30</v>
      </c>
      <c r="Q31" s="25" t="s">
        <v>31</v>
      </c>
    </row>
    <row r="32" s="3" customFormat="1" ht="24.95" customHeight="1" spans="1:17">
      <c r="A32" s="22">
        <v>120</v>
      </c>
      <c r="B32" s="23" t="s">
        <v>127</v>
      </c>
      <c r="C32" s="26" t="s">
        <v>124</v>
      </c>
      <c r="D32" s="23" t="s">
        <v>128</v>
      </c>
      <c r="E32" s="23" t="s">
        <v>47</v>
      </c>
      <c r="F32" s="23" t="s">
        <v>126</v>
      </c>
      <c r="G32" s="23" t="s">
        <v>28</v>
      </c>
      <c r="H32" s="23">
        <v>3</v>
      </c>
      <c r="I32" s="23">
        <v>9000</v>
      </c>
      <c r="J32" s="23">
        <v>8550</v>
      </c>
      <c r="K32" s="23">
        <v>0</v>
      </c>
      <c r="L32" s="27">
        <f t="shared" si="0"/>
        <v>450</v>
      </c>
      <c r="M32" s="23">
        <v>16</v>
      </c>
      <c r="N32" s="23" t="s">
        <v>108</v>
      </c>
      <c r="O32" s="23" t="s">
        <v>108</v>
      </c>
      <c r="P32" s="23" t="s">
        <v>30</v>
      </c>
      <c r="Q32" s="25" t="s">
        <v>31</v>
      </c>
    </row>
    <row r="33" s="3" customFormat="1" ht="24.95" customHeight="1" spans="1:17">
      <c r="A33" s="22">
        <v>121</v>
      </c>
      <c r="B33" s="23" t="s">
        <v>129</v>
      </c>
      <c r="C33" s="26" t="s">
        <v>124</v>
      </c>
      <c r="D33" s="23" t="s">
        <v>130</v>
      </c>
      <c r="E33" s="23" t="s">
        <v>47</v>
      </c>
      <c r="F33" s="23" t="s">
        <v>126</v>
      </c>
      <c r="G33" s="23" t="s">
        <v>28</v>
      </c>
      <c r="H33" s="23">
        <v>4</v>
      </c>
      <c r="I33" s="23">
        <v>14400</v>
      </c>
      <c r="J33" s="23">
        <v>13680</v>
      </c>
      <c r="K33" s="23">
        <v>0</v>
      </c>
      <c r="L33" s="27">
        <f t="shared" si="0"/>
        <v>720</v>
      </c>
      <c r="M33" s="23">
        <v>16</v>
      </c>
      <c r="N33" s="23" t="s">
        <v>108</v>
      </c>
      <c r="O33" s="23" t="s">
        <v>108</v>
      </c>
      <c r="P33" s="23" t="s">
        <v>30</v>
      </c>
      <c r="Q33" s="25" t="s">
        <v>31</v>
      </c>
    </row>
    <row r="34" s="3" customFormat="1" ht="24.95" customHeight="1" spans="1:17">
      <c r="A34" s="22">
        <v>122</v>
      </c>
      <c r="B34" s="23" t="s">
        <v>131</v>
      </c>
      <c r="C34" s="26" t="s">
        <v>124</v>
      </c>
      <c r="D34" s="23" t="s">
        <v>128</v>
      </c>
      <c r="E34" s="23" t="s">
        <v>47</v>
      </c>
      <c r="F34" s="23" t="s">
        <v>132</v>
      </c>
      <c r="G34" s="23" t="s">
        <v>28</v>
      </c>
      <c r="H34" s="23">
        <v>4</v>
      </c>
      <c r="I34" s="23">
        <v>10400</v>
      </c>
      <c r="J34" s="23">
        <v>9880</v>
      </c>
      <c r="K34" s="23">
        <v>0</v>
      </c>
      <c r="L34" s="27">
        <f t="shared" si="0"/>
        <v>520</v>
      </c>
      <c r="M34" s="23">
        <v>15</v>
      </c>
      <c r="N34" s="23" t="s">
        <v>108</v>
      </c>
      <c r="O34" s="23" t="s">
        <v>108</v>
      </c>
      <c r="P34" s="23" t="s">
        <v>30</v>
      </c>
      <c r="Q34" s="25" t="s">
        <v>31</v>
      </c>
    </row>
    <row r="35" s="3" customFormat="1" ht="24.95" customHeight="1" spans="1:17">
      <c r="A35" s="22">
        <v>123</v>
      </c>
      <c r="B35" s="23" t="s">
        <v>133</v>
      </c>
      <c r="C35" s="26" t="s">
        <v>134</v>
      </c>
      <c r="D35" s="23"/>
      <c r="E35" s="23" t="s">
        <v>47</v>
      </c>
      <c r="F35" s="23" t="s">
        <v>135</v>
      </c>
      <c r="G35" s="23" t="s">
        <v>28</v>
      </c>
      <c r="H35" s="23">
        <v>3</v>
      </c>
      <c r="I35" s="23">
        <v>1500</v>
      </c>
      <c r="J35" s="23">
        <v>1425</v>
      </c>
      <c r="K35" s="23">
        <v>0</v>
      </c>
      <c r="L35" s="23">
        <f t="shared" si="0"/>
        <v>75</v>
      </c>
      <c r="M35" s="23">
        <v>14</v>
      </c>
      <c r="N35" s="23" t="s">
        <v>108</v>
      </c>
      <c r="O35" s="23" t="s">
        <v>108</v>
      </c>
      <c r="P35" s="23" t="s">
        <v>30</v>
      </c>
      <c r="Q35" s="25" t="s">
        <v>31</v>
      </c>
    </row>
    <row r="36" s="3" customFormat="1" ht="24.95" customHeight="1" spans="1:17">
      <c r="A36" s="22">
        <v>124</v>
      </c>
      <c r="B36" s="23" t="s">
        <v>136</v>
      </c>
      <c r="C36" s="26" t="s">
        <v>134</v>
      </c>
      <c r="D36" s="23"/>
      <c r="E36" s="23" t="s">
        <v>47</v>
      </c>
      <c r="F36" s="23" t="s">
        <v>137</v>
      </c>
      <c r="G36" s="23" t="s">
        <v>28</v>
      </c>
      <c r="H36" s="23">
        <v>1</v>
      </c>
      <c r="I36" s="23">
        <v>277.21</v>
      </c>
      <c r="J36" s="23">
        <v>263.35</v>
      </c>
      <c r="K36" s="23">
        <v>0</v>
      </c>
      <c r="L36" s="23">
        <f t="shared" si="0"/>
        <v>13.86</v>
      </c>
      <c r="M36" s="23">
        <v>14</v>
      </c>
      <c r="N36" s="23" t="s">
        <v>108</v>
      </c>
      <c r="O36" s="23" t="s">
        <v>108</v>
      </c>
      <c r="P36" s="23" t="s">
        <v>30</v>
      </c>
      <c r="Q36" s="25" t="s">
        <v>31</v>
      </c>
    </row>
    <row r="37" s="3" customFormat="1" ht="24.95" customHeight="1" spans="1:17">
      <c r="A37" s="22">
        <v>125</v>
      </c>
      <c r="B37" s="23" t="s">
        <v>138</v>
      </c>
      <c r="C37" s="26" t="s">
        <v>134</v>
      </c>
      <c r="D37" s="23"/>
      <c r="E37" s="23" t="s">
        <v>47</v>
      </c>
      <c r="F37" s="23" t="s">
        <v>139</v>
      </c>
      <c r="G37" s="23" t="s">
        <v>28</v>
      </c>
      <c r="H37" s="23">
        <v>2</v>
      </c>
      <c r="I37" s="23">
        <v>486.38</v>
      </c>
      <c r="J37" s="23">
        <v>462.06</v>
      </c>
      <c r="K37" s="23">
        <v>0</v>
      </c>
      <c r="L37" s="23">
        <f t="shared" si="0"/>
        <v>24.32</v>
      </c>
      <c r="M37" s="23">
        <v>13</v>
      </c>
      <c r="N37" s="23" t="s">
        <v>108</v>
      </c>
      <c r="O37" s="23" t="s">
        <v>108</v>
      </c>
      <c r="P37" s="23" t="s">
        <v>30</v>
      </c>
      <c r="Q37" s="25" t="s">
        <v>31</v>
      </c>
    </row>
    <row r="38" s="3" customFormat="1" ht="24.95" customHeight="1" spans="1:17">
      <c r="A38" s="22">
        <v>126</v>
      </c>
      <c r="B38" s="23" t="s">
        <v>140</v>
      </c>
      <c r="C38" s="26" t="s">
        <v>134</v>
      </c>
      <c r="D38" s="23"/>
      <c r="E38" s="23" t="s">
        <v>47</v>
      </c>
      <c r="F38" s="23" t="s">
        <v>139</v>
      </c>
      <c r="G38" s="23" t="s">
        <v>28</v>
      </c>
      <c r="H38" s="23">
        <v>1</v>
      </c>
      <c r="I38" s="23">
        <v>243.19</v>
      </c>
      <c r="J38" s="23">
        <v>231.03</v>
      </c>
      <c r="K38" s="23">
        <v>0</v>
      </c>
      <c r="L38" s="23">
        <f t="shared" si="0"/>
        <v>12.16</v>
      </c>
      <c r="M38" s="23">
        <v>13</v>
      </c>
      <c r="N38" s="23" t="s">
        <v>108</v>
      </c>
      <c r="O38" s="23" t="s">
        <v>108</v>
      </c>
      <c r="P38" s="23" t="s">
        <v>30</v>
      </c>
      <c r="Q38" s="25" t="s">
        <v>31</v>
      </c>
    </row>
    <row r="39" s="3" customFormat="1" ht="24.95" customHeight="1" spans="1:17">
      <c r="A39" s="22">
        <v>127</v>
      </c>
      <c r="B39" s="23" t="s">
        <v>141</v>
      </c>
      <c r="C39" s="26" t="s">
        <v>134</v>
      </c>
      <c r="D39" s="23"/>
      <c r="E39" s="23" t="s">
        <v>47</v>
      </c>
      <c r="F39" s="23" t="s">
        <v>142</v>
      </c>
      <c r="G39" s="23" t="s">
        <v>28</v>
      </c>
      <c r="H39" s="23">
        <v>1</v>
      </c>
      <c r="I39" s="23">
        <v>277.21</v>
      </c>
      <c r="J39" s="23">
        <v>263.35</v>
      </c>
      <c r="K39" s="23">
        <v>0</v>
      </c>
      <c r="L39" s="23">
        <f t="shared" si="0"/>
        <v>13.86</v>
      </c>
      <c r="M39" s="23">
        <v>14</v>
      </c>
      <c r="N39" s="23" t="s">
        <v>108</v>
      </c>
      <c r="O39" s="23" t="s">
        <v>108</v>
      </c>
      <c r="P39" s="23" t="s">
        <v>30</v>
      </c>
      <c r="Q39" s="25" t="s">
        <v>31</v>
      </c>
    </row>
    <row r="40" s="3" customFormat="1" ht="24.95" customHeight="1" spans="1:17">
      <c r="A40" s="22">
        <v>128</v>
      </c>
      <c r="B40" s="23" t="s">
        <v>143</v>
      </c>
      <c r="C40" s="26" t="s">
        <v>144</v>
      </c>
      <c r="D40" s="23"/>
      <c r="E40" s="23" t="s">
        <v>47</v>
      </c>
      <c r="F40" s="23" t="s">
        <v>51</v>
      </c>
      <c r="G40" s="23" t="s">
        <v>28</v>
      </c>
      <c r="H40" s="23">
        <v>4</v>
      </c>
      <c r="I40" s="23">
        <v>803.4</v>
      </c>
      <c r="J40" s="23">
        <v>750.5</v>
      </c>
      <c r="K40" s="23">
        <v>0</v>
      </c>
      <c r="L40" s="23">
        <f t="shared" si="0"/>
        <v>52.9</v>
      </c>
      <c r="M40" s="23">
        <v>10</v>
      </c>
      <c r="N40" s="23" t="s">
        <v>108</v>
      </c>
      <c r="O40" s="23" t="s">
        <v>108</v>
      </c>
      <c r="P40" s="23" t="s">
        <v>30</v>
      </c>
      <c r="Q40" s="25" t="s">
        <v>31</v>
      </c>
    </row>
    <row r="41" s="3" customFormat="1" ht="24.95" customHeight="1" spans="1:17">
      <c r="A41" s="22">
        <v>129</v>
      </c>
      <c r="B41" s="23" t="s">
        <v>145</v>
      </c>
      <c r="C41" s="26" t="s">
        <v>146</v>
      </c>
      <c r="D41" s="23"/>
      <c r="E41" s="23" t="s">
        <v>58</v>
      </c>
      <c r="F41" s="23" t="s">
        <v>147</v>
      </c>
      <c r="G41" s="23" t="s">
        <v>28</v>
      </c>
      <c r="H41" s="23">
        <v>3</v>
      </c>
      <c r="I41" s="23">
        <v>602.57</v>
      </c>
      <c r="J41" s="23">
        <v>602.57</v>
      </c>
      <c r="K41" s="23">
        <v>0</v>
      </c>
      <c r="L41" s="23">
        <f t="shared" si="0"/>
        <v>0</v>
      </c>
      <c r="M41" s="23">
        <v>8</v>
      </c>
      <c r="N41" s="23" t="s">
        <v>108</v>
      </c>
      <c r="O41" s="23" t="s">
        <v>108</v>
      </c>
      <c r="P41" s="23" t="s">
        <v>30</v>
      </c>
      <c r="Q41" s="25" t="s">
        <v>31</v>
      </c>
    </row>
    <row r="42" s="3" customFormat="1" ht="24.95" customHeight="1" spans="1:17">
      <c r="A42" s="22">
        <v>172</v>
      </c>
      <c r="B42" s="23" t="s">
        <v>148</v>
      </c>
      <c r="C42" s="26" t="s">
        <v>149</v>
      </c>
      <c r="D42" s="23" t="s">
        <v>150</v>
      </c>
      <c r="E42" s="23" t="s">
        <v>47</v>
      </c>
      <c r="F42" s="23" t="s">
        <v>151</v>
      </c>
      <c r="G42" s="23" t="s">
        <v>28</v>
      </c>
      <c r="H42" s="23">
        <v>1</v>
      </c>
      <c r="I42" s="23">
        <v>6500</v>
      </c>
      <c r="J42" s="23">
        <v>6175</v>
      </c>
      <c r="K42" s="23">
        <v>0</v>
      </c>
      <c r="L42" s="27">
        <f t="shared" si="0"/>
        <v>325</v>
      </c>
      <c r="M42" s="23">
        <v>14</v>
      </c>
      <c r="N42" s="23" t="s">
        <v>108</v>
      </c>
      <c r="O42" s="23" t="s">
        <v>108</v>
      </c>
      <c r="P42" s="23" t="s">
        <v>30</v>
      </c>
      <c r="Q42" s="25" t="s">
        <v>31</v>
      </c>
    </row>
    <row r="43" s="3" customFormat="1" ht="24.95" customHeight="1" spans="1:17">
      <c r="A43" s="22">
        <v>173</v>
      </c>
      <c r="B43" s="23" t="s">
        <v>152</v>
      </c>
      <c r="C43" s="26" t="s">
        <v>149</v>
      </c>
      <c r="D43" s="23" t="s">
        <v>153</v>
      </c>
      <c r="E43" s="23" t="s">
        <v>47</v>
      </c>
      <c r="F43" s="23" t="s">
        <v>151</v>
      </c>
      <c r="G43" s="23" t="s">
        <v>28</v>
      </c>
      <c r="H43" s="23">
        <v>1</v>
      </c>
      <c r="I43" s="23">
        <v>5500</v>
      </c>
      <c r="J43" s="23">
        <v>5225</v>
      </c>
      <c r="K43" s="23">
        <v>0</v>
      </c>
      <c r="L43" s="27">
        <f t="shared" si="0"/>
        <v>275</v>
      </c>
      <c r="M43" s="23">
        <v>14</v>
      </c>
      <c r="N43" s="23" t="s">
        <v>108</v>
      </c>
      <c r="O43" s="23" t="s">
        <v>108</v>
      </c>
      <c r="P43" s="23" t="s">
        <v>30</v>
      </c>
      <c r="Q43" s="25" t="s">
        <v>31</v>
      </c>
    </row>
    <row r="44" s="3" customFormat="1" ht="24.95" customHeight="1" spans="1:17">
      <c r="A44" s="22">
        <v>174</v>
      </c>
      <c r="B44" s="23" t="s">
        <v>154</v>
      </c>
      <c r="C44" s="26" t="s">
        <v>149</v>
      </c>
      <c r="D44" s="23" t="s">
        <v>155</v>
      </c>
      <c r="E44" s="23" t="s">
        <v>47</v>
      </c>
      <c r="F44" s="23" t="s">
        <v>151</v>
      </c>
      <c r="G44" s="23" t="s">
        <v>28</v>
      </c>
      <c r="H44" s="23">
        <v>1</v>
      </c>
      <c r="I44" s="23">
        <v>6500</v>
      </c>
      <c r="J44" s="23">
        <v>6175</v>
      </c>
      <c r="K44" s="23">
        <v>0</v>
      </c>
      <c r="L44" s="27">
        <f t="shared" si="0"/>
        <v>325</v>
      </c>
      <c r="M44" s="23">
        <v>14</v>
      </c>
      <c r="N44" s="23" t="s">
        <v>108</v>
      </c>
      <c r="O44" s="23" t="s">
        <v>108</v>
      </c>
      <c r="P44" s="23" t="s">
        <v>30</v>
      </c>
      <c r="Q44" s="25" t="s">
        <v>31</v>
      </c>
    </row>
    <row r="45" s="3" customFormat="1" ht="24.95" customHeight="1" spans="1:17">
      <c r="A45" s="22">
        <v>175</v>
      </c>
      <c r="B45" s="23" t="s">
        <v>156</v>
      </c>
      <c r="C45" s="26" t="s">
        <v>149</v>
      </c>
      <c r="D45" s="23" t="s">
        <v>157</v>
      </c>
      <c r="E45" s="23" t="s">
        <v>47</v>
      </c>
      <c r="F45" s="23" t="s">
        <v>151</v>
      </c>
      <c r="G45" s="23" t="s">
        <v>28</v>
      </c>
      <c r="H45" s="23">
        <v>1</v>
      </c>
      <c r="I45" s="23">
        <v>7500</v>
      </c>
      <c r="J45" s="23">
        <v>7125</v>
      </c>
      <c r="K45" s="23">
        <v>0</v>
      </c>
      <c r="L45" s="27">
        <f t="shared" si="0"/>
        <v>375</v>
      </c>
      <c r="M45" s="23">
        <v>14</v>
      </c>
      <c r="N45" s="23" t="s">
        <v>108</v>
      </c>
      <c r="O45" s="23" t="s">
        <v>108</v>
      </c>
      <c r="P45" s="23" t="s">
        <v>30</v>
      </c>
      <c r="Q45" s="25" t="s">
        <v>31</v>
      </c>
    </row>
    <row r="46" s="3" customFormat="1" ht="24.95" customHeight="1" spans="1:17">
      <c r="A46" s="22">
        <v>176</v>
      </c>
      <c r="B46" s="23" t="s">
        <v>158</v>
      </c>
      <c r="C46" s="26" t="s">
        <v>149</v>
      </c>
      <c r="D46" s="23" t="s">
        <v>159</v>
      </c>
      <c r="E46" s="29" t="s">
        <v>47</v>
      </c>
      <c r="F46" s="29" t="s">
        <v>151</v>
      </c>
      <c r="G46" s="29" t="s">
        <v>28</v>
      </c>
      <c r="H46" s="29">
        <v>2</v>
      </c>
      <c r="I46" s="29">
        <v>17000</v>
      </c>
      <c r="J46" s="29">
        <v>16150</v>
      </c>
      <c r="K46" s="29">
        <v>0</v>
      </c>
      <c r="L46" s="27">
        <f t="shared" si="0"/>
        <v>850</v>
      </c>
      <c r="M46" s="23">
        <v>14</v>
      </c>
      <c r="N46" s="23" t="s">
        <v>108</v>
      </c>
      <c r="O46" s="23" t="s">
        <v>108</v>
      </c>
      <c r="P46" s="23" t="s">
        <v>30</v>
      </c>
      <c r="Q46" s="25" t="s">
        <v>31</v>
      </c>
    </row>
    <row r="47" s="3" customFormat="1" ht="24.95" customHeight="1" spans="1:17">
      <c r="A47" s="22">
        <v>177</v>
      </c>
      <c r="B47" s="23" t="s">
        <v>160</v>
      </c>
      <c r="C47" s="26" t="s">
        <v>149</v>
      </c>
      <c r="D47" s="23" t="s">
        <v>161</v>
      </c>
      <c r="E47" s="23" t="s">
        <v>47</v>
      </c>
      <c r="F47" s="23" t="s">
        <v>151</v>
      </c>
      <c r="G47" s="23" t="s">
        <v>28</v>
      </c>
      <c r="H47" s="23">
        <v>13</v>
      </c>
      <c r="I47" s="23">
        <v>136500</v>
      </c>
      <c r="J47" s="23">
        <v>129675</v>
      </c>
      <c r="K47" s="23">
        <v>0</v>
      </c>
      <c r="L47" s="27">
        <f t="shared" si="0"/>
        <v>6825</v>
      </c>
      <c r="M47" s="23">
        <v>14</v>
      </c>
      <c r="N47" s="23" t="s">
        <v>108</v>
      </c>
      <c r="O47" s="23" t="s">
        <v>108</v>
      </c>
      <c r="P47" s="23" t="s">
        <v>30</v>
      </c>
      <c r="Q47" s="25" t="s">
        <v>31</v>
      </c>
    </row>
    <row r="48" s="3" customFormat="1" ht="24.95" customHeight="1" spans="1:17">
      <c r="A48" s="22">
        <v>178</v>
      </c>
      <c r="B48" s="23" t="s">
        <v>162</v>
      </c>
      <c r="C48" s="26" t="s">
        <v>149</v>
      </c>
      <c r="D48" s="23" t="s">
        <v>161</v>
      </c>
      <c r="E48" s="23" t="s">
        <v>47</v>
      </c>
      <c r="F48" s="23" t="s">
        <v>151</v>
      </c>
      <c r="G48" s="23" t="s">
        <v>28</v>
      </c>
      <c r="H48" s="23">
        <v>1</v>
      </c>
      <c r="I48" s="23">
        <v>10500</v>
      </c>
      <c r="J48" s="23">
        <v>9975</v>
      </c>
      <c r="K48" s="23">
        <v>0</v>
      </c>
      <c r="L48" s="27">
        <f t="shared" si="0"/>
        <v>525</v>
      </c>
      <c r="M48" s="23">
        <v>14</v>
      </c>
      <c r="N48" s="23" t="s">
        <v>108</v>
      </c>
      <c r="O48" s="23" t="s">
        <v>108</v>
      </c>
      <c r="P48" s="23" t="s">
        <v>30</v>
      </c>
      <c r="Q48" s="25" t="s">
        <v>31</v>
      </c>
    </row>
    <row r="49" s="3" customFormat="1" ht="24.95" customHeight="1" spans="1:17">
      <c r="A49" s="22">
        <v>184</v>
      </c>
      <c r="B49" s="23" t="s">
        <v>163</v>
      </c>
      <c r="C49" s="24" t="s">
        <v>164</v>
      </c>
      <c r="D49" s="23" t="s">
        <v>54</v>
      </c>
      <c r="E49" s="23" t="s">
        <v>26</v>
      </c>
      <c r="F49" s="23" t="s">
        <v>55</v>
      </c>
      <c r="G49" s="23" t="s">
        <v>28</v>
      </c>
      <c r="H49" s="23">
        <v>1</v>
      </c>
      <c r="I49" s="23">
        <v>2606.84</v>
      </c>
      <c r="J49" s="23">
        <v>2476.5</v>
      </c>
      <c r="K49" s="23">
        <v>0</v>
      </c>
      <c r="L49" s="23">
        <f t="shared" si="0"/>
        <v>130.34</v>
      </c>
      <c r="M49" s="23">
        <v>9</v>
      </c>
      <c r="N49" s="23" t="s">
        <v>108</v>
      </c>
      <c r="O49" s="23" t="s">
        <v>108</v>
      </c>
      <c r="P49" s="23" t="s">
        <v>30</v>
      </c>
      <c r="Q49" s="25" t="s">
        <v>31</v>
      </c>
    </row>
    <row r="50" s="3" customFormat="1" ht="24.95" customHeight="1" spans="1:17">
      <c r="A50" s="22">
        <v>185</v>
      </c>
      <c r="B50" s="23" t="s">
        <v>165</v>
      </c>
      <c r="C50" s="24" t="s">
        <v>53</v>
      </c>
      <c r="D50" s="23" t="s">
        <v>54</v>
      </c>
      <c r="E50" s="23" t="s">
        <v>26</v>
      </c>
      <c r="F50" s="23" t="s">
        <v>55</v>
      </c>
      <c r="G50" s="23" t="s">
        <v>28</v>
      </c>
      <c r="H50" s="23">
        <v>1</v>
      </c>
      <c r="I50" s="23">
        <v>1547.01</v>
      </c>
      <c r="J50" s="23">
        <v>1469.66</v>
      </c>
      <c r="K50" s="23">
        <v>0</v>
      </c>
      <c r="L50" s="23">
        <f t="shared" si="0"/>
        <v>77.3499999999999</v>
      </c>
      <c r="M50" s="23">
        <v>9</v>
      </c>
      <c r="N50" s="23" t="s">
        <v>108</v>
      </c>
      <c r="O50" s="23" t="s">
        <v>108</v>
      </c>
      <c r="P50" s="23" t="s">
        <v>30</v>
      </c>
      <c r="Q50" s="25" t="s">
        <v>31</v>
      </c>
    </row>
    <row r="51" s="3" customFormat="1" ht="24.95" customHeight="1" spans="1:17">
      <c r="A51" s="22">
        <v>186</v>
      </c>
      <c r="B51" s="23" t="s">
        <v>166</v>
      </c>
      <c r="C51" s="24" t="s">
        <v>53</v>
      </c>
      <c r="D51" s="23" t="s">
        <v>54</v>
      </c>
      <c r="E51" s="23" t="s">
        <v>26</v>
      </c>
      <c r="F51" s="23" t="s">
        <v>55</v>
      </c>
      <c r="G51" s="23" t="s">
        <v>28</v>
      </c>
      <c r="H51" s="23">
        <v>1</v>
      </c>
      <c r="I51" s="23">
        <v>1547.01</v>
      </c>
      <c r="J51" s="23">
        <v>1469.66</v>
      </c>
      <c r="K51" s="23">
        <v>0</v>
      </c>
      <c r="L51" s="23">
        <f t="shared" si="0"/>
        <v>77.3499999999999</v>
      </c>
      <c r="M51" s="23">
        <v>9</v>
      </c>
      <c r="N51" s="23" t="s">
        <v>108</v>
      </c>
      <c r="O51" s="23" t="s">
        <v>108</v>
      </c>
      <c r="P51" s="23" t="s">
        <v>30</v>
      </c>
      <c r="Q51" s="25" t="s">
        <v>31</v>
      </c>
    </row>
    <row r="52" s="3" customFormat="1" ht="24.95" customHeight="1" spans="1:17">
      <c r="A52" s="22">
        <v>187</v>
      </c>
      <c r="B52" s="23" t="s">
        <v>167</v>
      </c>
      <c r="C52" s="24" t="s">
        <v>168</v>
      </c>
      <c r="D52" s="23" t="s">
        <v>54</v>
      </c>
      <c r="E52" s="23" t="s">
        <v>26</v>
      </c>
      <c r="F52" s="23" t="s">
        <v>55</v>
      </c>
      <c r="G52" s="23" t="s">
        <v>28</v>
      </c>
      <c r="H52" s="23">
        <v>1</v>
      </c>
      <c r="I52" s="23">
        <v>3418.8</v>
      </c>
      <c r="J52" s="23">
        <v>3247.86</v>
      </c>
      <c r="K52" s="23">
        <v>0</v>
      </c>
      <c r="L52" s="23">
        <f t="shared" si="0"/>
        <v>170.94</v>
      </c>
      <c r="M52" s="23">
        <v>9</v>
      </c>
      <c r="N52" s="23" t="s">
        <v>108</v>
      </c>
      <c r="O52" s="23" t="s">
        <v>108</v>
      </c>
      <c r="P52" s="23" t="s">
        <v>30</v>
      </c>
      <c r="Q52" s="25" t="s">
        <v>31</v>
      </c>
    </row>
    <row r="53" s="3" customFormat="1" ht="24.95" customHeight="1" spans="1:17">
      <c r="A53" s="22">
        <v>188</v>
      </c>
      <c r="B53" s="23" t="s">
        <v>169</v>
      </c>
      <c r="C53" s="24" t="s">
        <v>53</v>
      </c>
      <c r="D53" s="23" t="s">
        <v>54</v>
      </c>
      <c r="E53" s="23" t="s">
        <v>26</v>
      </c>
      <c r="F53" s="23" t="s">
        <v>55</v>
      </c>
      <c r="G53" s="23" t="s">
        <v>28</v>
      </c>
      <c r="H53" s="23">
        <v>1</v>
      </c>
      <c r="I53" s="23">
        <v>1547.01</v>
      </c>
      <c r="J53" s="23">
        <v>1469.66</v>
      </c>
      <c r="K53" s="23">
        <v>0</v>
      </c>
      <c r="L53" s="23">
        <f t="shared" si="0"/>
        <v>77.3499999999999</v>
      </c>
      <c r="M53" s="23">
        <v>9</v>
      </c>
      <c r="N53" s="23" t="s">
        <v>108</v>
      </c>
      <c r="O53" s="23" t="s">
        <v>108</v>
      </c>
      <c r="P53" s="23" t="s">
        <v>30</v>
      </c>
      <c r="Q53" s="25" t="s">
        <v>31</v>
      </c>
    </row>
    <row r="54" s="3" customFormat="1" ht="24.95" customHeight="1" spans="1:17">
      <c r="A54" s="22">
        <v>189</v>
      </c>
      <c r="B54" s="23" t="s">
        <v>170</v>
      </c>
      <c r="C54" s="24" t="s">
        <v>53</v>
      </c>
      <c r="D54" s="23" t="s">
        <v>54</v>
      </c>
      <c r="E54" s="23" t="s">
        <v>26</v>
      </c>
      <c r="F54" s="23" t="s">
        <v>55</v>
      </c>
      <c r="G54" s="23" t="s">
        <v>28</v>
      </c>
      <c r="H54" s="23">
        <v>1</v>
      </c>
      <c r="I54" s="23">
        <v>1547.01</v>
      </c>
      <c r="J54" s="23">
        <v>1469.66</v>
      </c>
      <c r="K54" s="23">
        <v>0</v>
      </c>
      <c r="L54" s="23">
        <f t="shared" si="0"/>
        <v>77.3499999999999</v>
      </c>
      <c r="M54" s="23">
        <v>9</v>
      </c>
      <c r="N54" s="23" t="s">
        <v>108</v>
      </c>
      <c r="O54" s="23" t="s">
        <v>108</v>
      </c>
      <c r="P54" s="23" t="s">
        <v>30</v>
      </c>
      <c r="Q54" s="25" t="s">
        <v>31</v>
      </c>
    </row>
    <row r="55" s="3" customFormat="1" ht="24.95" customHeight="1" spans="1:17">
      <c r="A55" s="22">
        <v>190</v>
      </c>
      <c r="B55" s="23" t="s">
        <v>171</v>
      </c>
      <c r="C55" s="24" t="s">
        <v>53</v>
      </c>
      <c r="D55" s="23" t="s">
        <v>54</v>
      </c>
      <c r="E55" s="23" t="s">
        <v>26</v>
      </c>
      <c r="F55" s="23" t="s">
        <v>55</v>
      </c>
      <c r="G55" s="23" t="s">
        <v>28</v>
      </c>
      <c r="H55" s="23">
        <v>1</v>
      </c>
      <c r="I55" s="23">
        <v>1547.01</v>
      </c>
      <c r="J55" s="23">
        <v>1469.66</v>
      </c>
      <c r="K55" s="23">
        <v>0</v>
      </c>
      <c r="L55" s="23">
        <f t="shared" si="0"/>
        <v>77.3499999999999</v>
      </c>
      <c r="M55" s="23">
        <v>9</v>
      </c>
      <c r="N55" s="23" t="s">
        <v>108</v>
      </c>
      <c r="O55" s="23" t="s">
        <v>108</v>
      </c>
      <c r="P55" s="23" t="s">
        <v>30</v>
      </c>
      <c r="Q55" s="25" t="s">
        <v>31</v>
      </c>
    </row>
    <row r="56" s="3" customFormat="1" ht="24.95" customHeight="1" spans="1:17">
      <c r="A56" s="22">
        <v>191</v>
      </c>
      <c r="B56" s="23" t="s">
        <v>172</v>
      </c>
      <c r="C56" s="24" t="s">
        <v>53</v>
      </c>
      <c r="D56" s="23" t="s">
        <v>54</v>
      </c>
      <c r="E56" s="23" t="s">
        <v>26</v>
      </c>
      <c r="F56" s="23" t="s">
        <v>55</v>
      </c>
      <c r="G56" s="23" t="s">
        <v>28</v>
      </c>
      <c r="H56" s="23">
        <v>1</v>
      </c>
      <c r="I56" s="23">
        <v>1547.01</v>
      </c>
      <c r="J56" s="23">
        <v>1469.66</v>
      </c>
      <c r="K56" s="23">
        <v>0</v>
      </c>
      <c r="L56" s="23">
        <f t="shared" si="0"/>
        <v>77.3499999999999</v>
      </c>
      <c r="M56" s="23">
        <v>9</v>
      </c>
      <c r="N56" s="23" t="s">
        <v>108</v>
      </c>
      <c r="O56" s="23" t="s">
        <v>108</v>
      </c>
      <c r="P56" s="23" t="s">
        <v>30</v>
      </c>
      <c r="Q56" s="25" t="s">
        <v>31</v>
      </c>
    </row>
    <row r="57" s="3" customFormat="1" ht="24.95" customHeight="1" spans="1:17">
      <c r="A57" s="22">
        <v>192</v>
      </c>
      <c r="B57" s="23" t="s">
        <v>173</v>
      </c>
      <c r="C57" s="24" t="s">
        <v>53</v>
      </c>
      <c r="D57" s="23" t="s">
        <v>54</v>
      </c>
      <c r="E57" s="23" t="s">
        <v>26</v>
      </c>
      <c r="F57" s="23" t="s">
        <v>55</v>
      </c>
      <c r="G57" s="23" t="s">
        <v>28</v>
      </c>
      <c r="H57" s="23">
        <v>1</v>
      </c>
      <c r="I57" s="23">
        <v>1547.01</v>
      </c>
      <c r="J57" s="23">
        <v>1469.66</v>
      </c>
      <c r="K57" s="23">
        <v>0</v>
      </c>
      <c r="L57" s="23">
        <f t="shared" si="0"/>
        <v>77.3499999999999</v>
      </c>
      <c r="M57" s="23">
        <v>9</v>
      </c>
      <c r="N57" s="23" t="s">
        <v>108</v>
      </c>
      <c r="O57" s="23" t="s">
        <v>108</v>
      </c>
      <c r="P57" s="23" t="s">
        <v>30</v>
      </c>
      <c r="Q57" s="25" t="s">
        <v>31</v>
      </c>
    </row>
    <row r="58" s="3" customFormat="1" ht="24.95" customHeight="1" spans="1:17">
      <c r="A58" s="22">
        <v>193</v>
      </c>
      <c r="B58" s="23" t="s">
        <v>174</v>
      </c>
      <c r="C58" s="24" t="s">
        <v>53</v>
      </c>
      <c r="D58" s="23" t="s">
        <v>54</v>
      </c>
      <c r="E58" s="23" t="s">
        <v>26</v>
      </c>
      <c r="F58" s="23" t="s">
        <v>55</v>
      </c>
      <c r="G58" s="23" t="s">
        <v>28</v>
      </c>
      <c r="H58" s="23">
        <v>1</v>
      </c>
      <c r="I58" s="23">
        <v>1547.01</v>
      </c>
      <c r="J58" s="23">
        <v>1469.66</v>
      </c>
      <c r="K58" s="23">
        <v>0</v>
      </c>
      <c r="L58" s="23">
        <f t="shared" si="0"/>
        <v>77.3499999999999</v>
      </c>
      <c r="M58" s="23">
        <v>9</v>
      </c>
      <c r="N58" s="23" t="s">
        <v>108</v>
      </c>
      <c r="O58" s="23" t="s">
        <v>108</v>
      </c>
      <c r="P58" s="23" t="s">
        <v>30</v>
      </c>
      <c r="Q58" s="25" t="s">
        <v>31</v>
      </c>
    </row>
    <row r="59" s="3" customFormat="1" ht="24.95" customHeight="1" spans="1:17">
      <c r="A59" s="22">
        <v>194</v>
      </c>
      <c r="B59" s="23" t="s">
        <v>175</v>
      </c>
      <c r="C59" s="24" t="s">
        <v>176</v>
      </c>
      <c r="D59" s="23" t="s">
        <v>177</v>
      </c>
      <c r="E59" s="23" t="s">
        <v>26</v>
      </c>
      <c r="F59" s="23" t="s">
        <v>178</v>
      </c>
      <c r="G59" s="23" t="s">
        <v>28</v>
      </c>
      <c r="H59" s="23">
        <v>1</v>
      </c>
      <c r="I59" s="23">
        <v>2600</v>
      </c>
      <c r="J59" s="23">
        <v>2470</v>
      </c>
      <c r="K59" s="23">
        <v>0</v>
      </c>
      <c r="L59" s="23">
        <f t="shared" si="0"/>
        <v>130</v>
      </c>
      <c r="M59" s="23">
        <v>8</v>
      </c>
      <c r="N59" s="23" t="s">
        <v>108</v>
      </c>
      <c r="O59" s="23" t="s">
        <v>108</v>
      </c>
      <c r="P59" s="23" t="s">
        <v>30</v>
      </c>
      <c r="Q59" s="25" t="s">
        <v>31</v>
      </c>
    </row>
    <row r="60" s="3" customFormat="1" ht="24.95" customHeight="1" spans="1:17">
      <c r="A60" s="22">
        <v>195</v>
      </c>
      <c r="B60" s="23" t="s">
        <v>179</v>
      </c>
      <c r="C60" s="24" t="s">
        <v>176</v>
      </c>
      <c r="D60" s="23" t="s">
        <v>180</v>
      </c>
      <c r="E60" s="23" t="s">
        <v>26</v>
      </c>
      <c r="F60" s="23" t="s">
        <v>178</v>
      </c>
      <c r="G60" s="23" t="s">
        <v>28</v>
      </c>
      <c r="H60" s="23">
        <v>1</v>
      </c>
      <c r="I60" s="23">
        <v>2600</v>
      </c>
      <c r="J60" s="23">
        <v>2470</v>
      </c>
      <c r="K60" s="23">
        <v>0</v>
      </c>
      <c r="L60" s="23">
        <f t="shared" si="0"/>
        <v>130</v>
      </c>
      <c r="M60" s="23">
        <v>8</v>
      </c>
      <c r="N60" s="23" t="s">
        <v>108</v>
      </c>
      <c r="O60" s="23" t="s">
        <v>108</v>
      </c>
      <c r="P60" s="23" t="s">
        <v>30</v>
      </c>
      <c r="Q60" s="25" t="s">
        <v>31</v>
      </c>
    </row>
    <row r="61" s="3" customFormat="1" ht="24.95" customHeight="1" spans="1:17">
      <c r="A61" s="22">
        <v>196</v>
      </c>
      <c r="B61" s="23" t="s">
        <v>181</v>
      </c>
      <c r="C61" s="24" t="s">
        <v>53</v>
      </c>
      <c r="D61" s="23"/>
      <c r="E61" s="23" t="s">
        <v>26</v>
      </c>
      <c r="F61" s="23" t="s">
        <v>182</v>
      </c>
      <c r="G61" s="23" t="s">
        <v>28</v>
      </c>
      <c r="H61" s="23">
        <v>1</v>
      </c>
      <c r="I61" s="23">
        <v>2289.41</v>
      </c>
      <c r="J61" s="23">
        <v>1930.58</v>
      </c>
      <c r="K61" s="23">
        <v>0</v>
      </c>
      <c r="L61" s="27">
        <f t="shared" si="0"/>
        <v>358.83</v>
      </c>
      <c r="M61" s="23">
        <v>7</v>
      </c>
      <c r="N61" s="23" t="s">
        <v>108</v>
      </c>
      <c r="O61" s="23" t="s">
        <v>108</v>
      </c>
      <c r="P61" s="23" t="s">
        <v>30</v>
      </c>
      <c r="Q61" s="25" t="s">
        <v>31</v>
      </c>
    </row>
    <row r="62" s="3" customFormat="1" ht="25.5" customHeight="1" spans="1:17">
      <c r="A62" s="22">
        <v>197</v>
      </c>
      <c r="B62" s="23" t="s">
        <v>183</v>
      </c>
      <c r="C62" s="24" t="s">
        <v>53</v>
      </c>
      <c r="D62" s="23"/>
      <c r="E62" s="23" t="s">
        <v>26</v>
      </c>
      <c r="F62" s="23" t="s">
        <v>182</v>
      </c>
      <c r="G62" s="23" t="s">
        <v>28</v>
      </c>
      <c r="H62" s="23">
        <v>1</v>
      </c>
      <c r="I62" s="23">
        <v>2289.41</v>
      </c>
      <c r="J62" s="23">
        <v>1930.58</v>
      </c>
      <c r="K62" s="23">
        <v>0</v>
      </c>
      <c r="L62" s="27">
        <f t="shared" si="0"/>
        <v>358.83</v>
      </c>
      <c r="M62" s="23">
        <v>7</v>
      </c>
      <c r="N62" s="23" t="s">
        <v>108</v>
      </c>
      <c r="O62" s="23" t="s">
        <v>108</v>
      </c>
      <c r="P62" s="23" t="s">
        <v>30</v>
      </c>
      <c r="Q62" s="25" t="s">
        <v>31</v>
      </c>
    </row>
    <row r="63" s="3" customFormat="1" ht="24.95" customHeight="1" spans="1:17">
      <c r="A63" s="22">
        <v>8</v>
      </c>
      <c r="B63" s="23" t="s">
        <v>184</v>
      </c>
      <c r="C63" s="26" t="s">
        <v>185</v>
      </c>
      <c r="D63" s="23" t="s">
        <v>186</v>
      </c>
      <c r="E63" s="23" t="s">
        <v>47</v>
      </c>
      <c r="F63" s="23" t="s">
        <v>187</v>
      </c>
      <c r="G63" s="23" t="s">
        <v>28</v>
      </c>
      <c r="H63" s="23">
        <v>1</v>
      </c>
      <c r="I63" s="23">
        <v>1800</v>
      </c>
      <c r="J63" s="23">
        <v>1710</v>
      </c>
      <c r="K63" s="23">
        <v>0</v>
      </c>
      <c r="L63" s="23">
        <f t="shared" si="0"/>
        <v>90</v>
      </c>
      <c r="M63" s="23">
        <v>23</v>
      </c>
      <c r="N63" s="23" t="s">
        <v>188</v>
      </c>
      <c r="O63" s="23" t="s">
        <v>188</v>
      </c>
      <c r="P63" s="23" t="s">
        <v>30</v>
      </c>
      <c r="Q63" s="30" t="s">
        <v>189</v>
      </c>
    </row>
    <row r="64" s="3" customFormat="1" ht="24.75" customHeight="1" spans="1:17">
      <c r="A64" s="22">
        <v>9</v>
      </c>
      <c r="B64" s="23" t="s">
        <v>190</v>
      </c>
      <c r="C64" s="26" t="s">
        <v>185</v>
      </c>
      <c r="D64" s="23" t="s">
        <v>191</v>
      </c>
      <c r="E64" s="23" t="s">
        <v>47</v>
      </c>
      <c r="F64" s="23" t="s">
        <v>192</v>
      </c>
      <c r="G64" s="23" t="s">
        <v>28</v>
      </c>
      <c r="H64" s="23">
        <v>1</v>
      </c>
      <c r="I64" s="23">
        <v>270</v>
      </c>
      <c r="J64" s="23">
        <v>256.5</v>
      </c>
      <c r="K64" s="23">
        <v>0</v>
      </c>
      <c r="L64" s="23">
        <f t="shared" si="0"/>
        <v>13.5</v>
      </c>
      <c r="M64" s="23">
        <v>21</v>
      </c>
      <c r="N64" s="23" t="s">
        <v>188</v>
      </c>
      <c r="O64" s="23" t="s">
        <v>188</v>
      </c>
      <c r="P64" s="23" t="s">
        <v>30</v>
      </c>
      <c r="Q64" s="31"/>
    </row>
    <row r="65" s="3" customFormat="1" ht="21.75" customHeight="1" spans="1:17">
      <c r="A65" s="22">
        <v>10</v>
      </c>
      <c r="B65" s="23" t="s">
        <v>193</v>
      </c>
      <c r="C65" s="26" t="s">
        <v>185</v>
      </c>
      <c r="D65" s="23" t="s">
        <v>194</v>
      </c>
      <c r="E65" s="23" t="s">
        <v>47</v>
      </c>
      <c r="F65" s="23" t="s">
        <v>195</v>
      </c>
      <c r="G65" s="23" t="s">
        <v>28</v>
      </c>
      <c r="H65" s="23">
        <v>4</v>
      </c>
      <c r="I65" s="23">
        <v>7200</v>
      </c>
      <c r="J65" s="23">
        <v>6840</v>
      </c>
      <c r="K65" s="23">
        <v>0</v>
      </c>
      <c r="L65" s="27">
        <f t="shared" ref="L65:L89" si="1">I65-J65</f>
        <v>360</v>
      </c>
      <c r="M65" s="23">
        <v>24</v>
      </c>
      <c r="N65" s="23" t="s">
        <v>188</v>
      </c>
      <c r="O65" s="23" t="s">
        <v>188</v>
      </c>
      <c r="P65" s="23" t="s">
        <v>30</v>
      </c>
      <c r="Q65" s="32"/>
    </row>
    <row r="66" s="3" customFormat="1" ht="24.95" customHeight="1" spans="1:17">
      <c r="A66" s="22">
        <v>14</v>
      </c>
      <c r="B66" s="23" t="s">
        <v>196</v>
      </c>
      <c r="C66" s="26" t="s">
        <v>197</v>
      </c>
      <c r="D66" s="23" t="s">
        <v>198</v>
      </c>
      <c r="E66" s="23" t="s">
        <v>26</v>
      </c>
      <c r="F66" s="23" t="s">
        <v>199</v>
      </c>
      <c r="G66" s="23" t="s">
        <v>28</v>
      </c>
      <c r="H66" s="23">
        <v>1</v>
      </c>
      <c r="I66" s="23">
        <v>2000</v>
      </c>
      <c r="J66" s="23">
        <v>1900</v>
      </c>
      <c r="K66" s="23">
        <v>0</v>
      </c>
      <c r="L66" s="23">
        <f t="shared" si="1"/>
        <v>100</v>
      </c>
      <c r="M66" s="23">
        <v>18</v>
      </c>
      <c r="N66" s="23" t="s">
        <v>188</v>
      </c>
      <c r="O66" s="23" t="s">
        <v>188</v>
      </c>
      <c r="P66" s="23" t="s">
        <v>30</v>
      </c>
      <c r="Q66" s="25" t="s">
        <v>200</v>
      </c>
    </row>
    <row r="67" s="3" customFormat="1" ht="24.95" customHeight="1" spans="1:17">
      <c r="A67" s="22">
        <v>249</v>
      </c>
      <c r="B67" s="23" t="s">
        <v>201</v>
      </c>
      <c r="C67" s="26" t="s">
        <v>124</v>
      </c>
      <c r="D67" s="23"/>
      <c r="E67" s="23" t="s">
        <v>47</v>
      </c>
      <c r="F67" s="23" t="s">
        <v>202</v>
      </c>
      <c r="G67" s="23" t="s">
        <v>28</v>
      </c>
      <c r="H67" s="23">
        <v>4</v>
      </c>
      <c r="I67" s="23">
        <v>9200</v>
      </c>
      <c r="J67" s="23">
        <v>8740</v>
      </c>
      <c r="K67" s="23">
        <v>0</v>
      </c>
      <c r="L67" s="27">
        <f t="shared" si="1"/>
        <v>460</v>
      </c>
      <c r="M67" s="23">
        <v>14</v>
      </c>
      <c r="N67" s="23" t="s">
        <v>203</v>
      </c>
      <c r="O67" s="23" t="s">
        <v>203</v>
      </c>
      <c r="P67" s="23" t="s">
        <v>30</v>
      </c>
      <c r="Q67" s="25" t="s">
        <v>31</v>
      </c>
    </row>
    <row r="68" s="3" customFormat="1" ht="24.95" customHeight="1" spans="1:17">
      <c r="A68" s="22">
        <v>250</v>
      </c>
      <c r="B68" s="23" t="s">
        <v>204</v>
      </c>
      <c r="C68" s="26" t="s">
        <v>134</v>
      </c>
      <c r="D68" s="23"/>
      <c r="E68" s="23" t="s">
        <v>47</v>
      </c>
      <c r="F68" s="23" t="s">
        <v>202</v>
      </c>
      <c r="G68" s="23" t="s">
        <v>28</v>
      </c>
      <c r="H68" s="23">
        <v>3</v>
      </c>
      <c r="I68" s="23">
        <v>2000</v>
      </c>
      <c r="J68" s="23">
        <v>1900</v>
      </c>
      <c r="K68" s="23">
        <v>0</v>
      </c>
      <c r="L68" s="23">
        <f t="shared" si="1"/>
        <v>100</v>
      </c>
      <c r="M68" s="23">
        <v>14</v>
      </c>
      <c r="N68" s="23" t="s">
        <v>203</v>
      </c>
      <c r="O68" s="23" t="s">
        <v>203</v>
      </c>
      <c r="P68" s="23" t="s">
        <v>30</v>
      </c>
      <c r="Q68" s="25" t="s">
        <v>31</v>
      </c>
    </row>
    <row r="69" s="3" customFormat="1" ht="24.95" customHeight="1" spans="1:17">
      <c r="A69" s="22">
        <v>45</v>
      </c>
      <c r="B69" s="23" t="s">
        <v>205</v>
      </c>
      <c r="C69" s="26" t="s">
        <v>110</v>
      </c>
      <c r="D69" s="23" t="s">
        <v>111</v>
      </c>
      <c r="E69" s="23" t="s">
        <v>26</v>
      </c>
      <c r="F69" s="23" t="s">
        <v>206</v>
      </c>
      <c r="G69" s="23" t="s">
        <v>28</v>
      </c>
      <c r="H69" s="23">
        <v>2</v>
      </c>
      <c r="I69" s="23">
        <f>8100/3*2</f>
        <v>5400</v>
      </c>
      <c r="J69" s="23">
        <f>7695/3*2</f>
        <v>5130</v>
      </c>
      <c r="K69" s="23">
        <v>0</v>
      </c>
      <c r="L69" s="27">
        <f t="shared" si="1"/>
        <v>270</v>
      </c>
      <c r="M69" s="23">
        <v>14</v>
      </c>
      <c r="N69" s="23" t="s">
        <v>207</v>
      </c>
      <c r="O69" s="23" t="s">
        <v>207</v>
      </c>
      <c r="P69" s="23" t="s">
        <v>30</v>
      </c>
      <c r="Q69" s="25" t="s">
        <v>31</v>
      </c>
    </row>
    <row r="70" s="3" customFormat="1" ht="24.95" customHeight="1" spans="1:17">
      <c r="A70" s="22">
        <v>46</v>
      </c>
      <c r="B70" s="23" t="s">
        <v>208</v>
      </c>
      <c r="C70" s="26" t="s">
        <v>209</v>
      </c>
      <c r="D70" s="23" t="s">
        <v>210</v>
      </c>
      <c r="E70" s="23" t="s">
        <v>76</v>
      </c>
      <c r="F70" s="23" t="s">
        <v>211</v>
      </c>
      <c r="G70" s="23" t="s">
        <v>83</v>
      </c>
      <c r="H70" s="23">
        <v>1</v>
      </c>
      <c r="I70" s="23">
        <v>550</v>
      </c>
      <c r="J70" s="23">
        <v>522.5</v>
      </c>
      <c r="K70" s="23">
        <v>0</v>
      </c>
      <c r="L70" s="23">
        <f t="shared" si="1"/>
        <v>27.5</v>
      </c>
      <c r="M70" s="23">
        <v>17</v>
      </c>
      <c r="N70" s="23" t="s">
        <v>207</v>
      </c>
      <c r="O70" s="23" t="s">
        <v>207</v>
      </c>
      <c r="P70" s="23" t="s">
        <v>30</v>
      </c>
      <c r="Q70" s="25" t="s">
        <v>31</v>
      </c>
    </row>
    <row r="71" s="3" customFormat="1" ht="24.95" customHeight="1" spans="1:17">
      <c r="A71" s="22">
        <v>47</v>
      </c>
      <c r="B71" s="23" t="s">
        <v>212</v>
      </c>
      <c r="C71" s="26" t="s">
        <v>213</v>
      </c>
      <c r="D71" s="23" t="s">
        <v>214</v>
      </c>
      <c r="E71" s="23" t="s">
        <v>76</v>
      </c>
      <c r="F71" s="23" t="s">
        <v>211</v>
      </c>
      <c r="G71" s="23" t="s">
        <v>83</v>
      </c>
      <c r="H71" s="23">
        <v>1</v>
      </c>
      <c r="I71" s="23">
        <f>2250/5</f>
        <v>450</v>
      </c>
      <c r="J71" s="23">
        <f>2137.5/5</f>
        <v>427.5</v>
      </c>
      <c r="K71" s="23">
        <v>0</v>
      </c>
      <c r="L71" s="23">
        <f t="shared" si="1"/>
        <v>22.5</v>
      </c>
      <c r="M71" s="23">
        <v>17</v>
      </c>
      <c r="N71" s="23" t="s">
        <v>207</v>
      </c>
      <c r="O71" s="23" t="s">
        <v>207</v>
      </c>
      <c r="P71" s="23" t="s">
        <v>30</v>
      </c>
      <c r="Q71" s="25" t="s">
        <v>31</v>
      </c>
    </row>
    <row r="72" s="3" customFormat="1" ht="24.95" customHeight="1" spans="1:17">
      <c r="A72" s="22">
        <v>48</v>
      </c>
      <c r="B72" s="23" t="s">
        <v>215</v>
      </c>
      <c r="C72" s="26" t="s">
        <v>216</v>
      </c>
      <c r="D72" s="23" t="s">
        <v>217</v>
      </c>
      <c r="E72" s="23" t="s">
        <v>47</v>
      </c>
      <c r="F72" s="23" t="s">
        <v>151</v>
      </c>
      <c r="G72" s="23" t="s">
        <v>28</v>
      </c>
      <c r="H72" s="23">
        <v>1</v>
      </c>
      <c r="I72" s="23">
        <f>2900/2</f>
        <v>1450</v>
      </c>
      <c r="J72" s="23">
        <f>2755/2</f>
        <v>1377.5</v>
      </c>
      <c r="K72" s="23">
        <v>0</v>
      </c>
      <c r="L72" s="23">
        <f t="shared" si="1"/>
        <v>72.5</v>
      </c>
      <c r="M72" s="23">
        <v>14</v>
      </c>
      <c r="N72" s="23" t="s">
        <v>207</v>
      </c>
      <c r="O72" s="23" t="s">
        <v>207</v>
      </c>
      <c r="P72" s="23" t="s">
        <v>30</v>
      </c>
      <c r="Q72" s="25" t="s">
        <v>31</v>
      </c>
    </row>
    <row r="73" s="3" customFormat="1" ht="24.95" customHeight="1" spans="1:17">
      <c r="A73" s="22">
        <v>50</v>
      </c>
      <c r="B73" s="23" t="s">
        <v>218</v>
      </c>
      <c r="C73" s="26" t="s">
        <v>219</v>
      </c>
      <c r="D73" s="23" t="s">
        <v>220</v>
      </c>
      <c r="E73" s="23" t="s">
        <v>76</v>
      </c>
      <c r="F73" s="23" t="s">
        <v>221</v>
      </c>
      <c r="G73" s="23" t="s">
        <v>78</v>
      </c>
      <c r="H73" s="23">
        <v>1</v>
      </c>
      <c r="I73" s="23">
        <v>260</v>
      </c>
      <c r="J73" s="23">
        <v>247</v>
      </c>
      <c r="K73" s="23">
        <v>0</v>
      </c>
      <c r="L73" s="23">
        <f t="shared" si="1"/>
        <v>13</v>
      </c>
      <c r="M73" s="23">
        <v>18</v>
      </c>
      <c r="N73" s="23" t="s">
        <v>207</v>
      </c>
      <c r="O73" s="23" t="s">
        <v>207</v>
      </c>
      <c r="P73" s="23" t="s">
        <v>30</v>
      </c>
      <c r="Q73" s="25" t="s">
        <v>31</v>
      </c>
    </row>
    <row r="74" s="3" customFormat="1" ht="24.95" customHeight="1" spans="1:17">
      <c r="A74" s="22">
        <v>202</v>
      </c>
      <c r="B74" s="23" t="s">
        <v>222</v>
      </c>
      <c r="C74" s="24" t="s">
        <v>223</v>
      </c>
      <c r="D74" s="23"/>
      <c r="E74" s="23" t="s">
        <v>58</v>
      </c>
      <c r="F74" s="23" t="s">
        <v>224</v>
      </c>
      <c r="G74" s="23" t="s">
        <v>28</v>
      </c>
      <c r="H74" s="28">
        <v>252</v>
      </c>
      <c r="I74" s="23">
        <v>65596.42</v>
      </c>
      <c r="J74" s="23">
        <v>65596.42</v>
      </c>
      <c r="K74" s="23">
        <v>0</v>
      </c>
      <c r="L74" s="23">
        <f t="shared" si="1"/>
        <v>0</v>
      </c>
      <c r="M74" s="23">
        <v>9</v>
      </c>
      <c r="N74" s="23" t="s">
        <v>225</v>
      </c>
      <c r="O74" s="23" t="s">
        <v>225</v>
      </c>
      <c r="P74" s="23" t="s">
        <v>30</v>
      </c>
      <c r="Q74" s="30" t="s">
        <v>226</v>
      </c>
    </row>
    <row r="75" s="3" customFormat="1" ht="24.95" customHeight="1" spans="1:17">
      <c r="A75" s="22">
        <v>203</v>
      </c>
      <c r="B75" s="23" t="s">
        <v>227</v>
      </c>
      <c r="C75" s="24" t="s">
        <v>223</v>
      </c>
      <c r="D75" s="23"/>
      <c r="E75" s="23" t="s">
        <v>58</v>
      </c>
      <c r="F75" s="23" t="s">
        <v>228</v>
      </c>
      <c r="G75" s="23" t="s">
        <v>28</v>
      </c>
      <c r="H75" s="28">
        <v>288</v>
      </c>
      <c r="I75" s="23">
        <v>74935.96</v>
      </c>
      <c r="J75" s="23">
        <v>74935.96</v>
      </c>
      <c r="K75" s="23">
        <v>0</v>
      </c>
      <c r="L75" s="23">
        <f t="shared" si="1"/>
        <v>0</v>
      </c>
      <c r="M75" s="23">
        <v>9</v>
      </c>
      <c r="N75" s="23" t="s">
        <v>225</v>
      </c>
      <c r="O75" s="23" t="s">
        <v>225</v>
      </c>
      <c r="P75" s="23" t="s">
        <v>30</v>
      </c>
      <c r="Q75" s="31"/>
    </row>
    <row r="76" s="3" customFormat="1" ht="24.95" customHeight="1" spans="1:17">
      <c r="A76" s="22">
        <v>204</v>
      </c>
      <c r="B76" s="23" t="s">
        <v>229</v>
      </c>
      <c r="C76" s="24" t="s">
        <v>223</v>
      </c>
      <c r="D76" s="23"/>
      <c r="E76" s="23" t="s">
        <v>58</v>
      </c>
      <c r="F76" s="23" t="s">
        <v>230</v>
      </c>
      <c r="G76" s="23" t="s">
        <v>28</v>
      </c>
      <c r="H76" s="28">
        <v>154</v>
      </c>
      <c r="I76" s="23">
        <v>40059.99</v>
      </c>
      <c r="J76" s="23">
        <v>40059.99</v>
      </c>
      <c r="K76" s="23">
        <v>0</v>
      </c>
      <c r="L76" s="23">
        <f t="shared" si="1"/>
        <v>0</v>
      </c>
      <c r="M76" s="23">
        <v>9</v>
      </c>
      <c r="N76" s="23" t="s">
        <v>225</v>
      </c>
      <c r="O76" s="23" t="s">
        <v>225</v>
      </c>
      <c r="P76" s="23" t="s">
        <v>30</v>
      </c>
      <c r="Q76" s="31"/>
    </row>
    <row r="77" s="3" customFormat="1" ht="24.95" customHeight="1" spans="1:17">
      <c r="A77" s="22">
        <v>205</v>
      </c>
      <c r="B77" s="23" t="s">
        <v>231</v>
      </c>
      <c r="C77" s="26" t="s">
        <v>232</v>
      </c>
      <c r="D77" s="23" t="s">
        <v>233</v>
      </c>
      <c r="E77" s="23" t="s">
        <v>58</v>
      </c>
      <c r="F77" s="23" t="s">
        <v>234</v>
      </c>
      <c r="G77" s="23" t="s">
        <v>28</v>
      </c>
      <c r="H77" s="23">
        <v>3</v>
      </c>
      <c r="I77" s="23">
        <v>31.64</v>
      </c>
      <c r="J77" s="23">
        <v>31.64</v>
      </c>
      <c r="K77" s="23">
        <v>0</v>
      </c>
      <c r="L77" s="23">
        <f t="shared" si="1"/>
        <v>0</v>
      </c>
      <c r="M77" s="23">
        <v>9</v>
      </c>
      <c r="N77" s="23" t="s">
        <v>225</v>
      </c>
      <c r="O77" s="23" t="s">
        <v>225</v>
      </c>
      <c r="P77" s="23" t="s">
        <v>30</v>
      </c>
      <c r="Q77" s="31"/>
    </row>
    <row r="78" s="3" customFormat="1" ht="24.95" customHeight="1" spans="1:17">
      <c r="A78" s="22">
        <v>206</v>
      </c>
      <c r="B78" s="23" t="s">
        <v>235</v>
      </c>
      <c r="C78" s="26" t="s">
        <v>232</v>
      </c>
      <c r="D78" s="23"/>
      <c r="E78" s="23" t="s">
        <v>58</v>
      </c>
      <c r="F78" s="23" t="s">
        <v>236</v>
      </c>
      <c r="G78" s="23" t="s">
        <v>28</v>
      </c>
      <c r="H78" s="23">
        <v>31</v>
      </c>
      <c r="I78" s="23">
        <v>326.96</v>
      </c>
      <c r="J78" s="23">
        <v>326.96</v>
      </c>
      <c r="K78" s="23">
        <v>0</v>
      </c>
      <c r="L78" s="23">
        <f t="shared" si="1"/>
        <v>0</v>
      </c>
      <c r="M78" s="23">
        <v>9</v>
      </c>
      <c r="N78" s="23" t="s">
        <v>225</v>
      </c>
      <c r="O78" s="23" t="s">
        <v>225</v>
      </c>
      <c r="P78" s="23" t="s">
        <v>30</v>
      </c>
      <c r="Q78" s="31"/>
    </row>
    <row r="79" s="3" customFormat="1" ht="24.95" customHeight="1" spans="1:17">
      <c r="A79" s="22">
        <v>207</v>
      </c>
      <c r="B79" s="23" t="s">
        <v>237</v>
      </c>
      <c r="C79" s="24" t="s">
        <v>238</v>
      </c>
      <c r="D79" s="23"/>
      <c r="E79" s="23" t="s">
        <v>58</v>
      </c>
      <c r="F79" s="23" t="s">
        <v>239</v>
      </c>
      <c r="G79" s="23" t="s">
        <v>28</v>
      </c>
      <c r="H79" s="28">
        <v>100</v>
      </c>
      <c r="I79" s="23">
        <v>100</v>
      </c>
      <c r="J79" s="23">
        <v>100</v>
      </c>
      <c r="K79" s="23">
        <v>0</v>
      </c>
      <c r="L79" s="23">
        <f t="shared" si="1"/>
        <v>0</v>
      </c>
      <c r="M79" s="23">
        <v>9</v>
      </c>
      <c r="N79" s="23" t="s">
        <v>225</v>
      </c>
      <c r="O79" s="23" t="s">
        <v>225</v>
      </c>
      <c r="P79" s="23" t="s">
        <v>30</v>
      </c>
      <c r="Q79" s="31"/>
    </row>
    <row r="80" s="3" customFormat="1" ht="24.95" customHeight="1" spans="1:17">
      <c r="A80" s="22">
        <v>208</v>
      </c>
      <c r="B80" s="23" t="s">
        <v>240</v>
      </c>
      <c r="C80" s="26" t="s">
        <v>241</v>
      </c>
      <c r="D80" s="23"/>
      <c r="E80" s="23" t="s">
        <v>58</v>
      </c>
      <c r="F80" s="23" t="s">
        <v>239</v>
      </c>
      <c r="G80" s="23" t="s">
        <v>28</v>
      </c>
      <c r="H80" s="23">
        <v>230</v>
      </c>
      <c r="I80" s="23">
        <v>1777.56</v>
      </c>
      <c r="J80" s="23">
        <v>1777.56</v>
      </c>
      <c r="K80" s="23">
        <v>0</v>
      </c>
      <c r="L80" s="23">
        <f t="shared" si="1"/>
        <v>0</v>
      </c>
      <c r="M80" s="23">
        <v>9</v>
      </c>
      <c r="N80" s="23" t="s">
        <v>225</v>
      </c>
      <c r="O80" s="23" t="s">
        <v>225</v>
      </c>
      <c r="P80" s="23" t="s">
        <v>30</v>
      </c>
      <c r="Q80" s="32"/>
    </row>
    <row r="81" s="3" customFormat="1" ht="24.95" customHeight="1" spans="1:17">
      <c r="A81" s="22">
        <v>23</v>
      </c>
      <c r="B81" s="23" t="s">
        <v>242</v>
      </c>
      <c r="C81" s="24" t="s">
        <v>102</v>
      </c>
      <c r="D81" s="23" t="s">
        <v>243</v>
      </c>
      <c r="E81" s="23" t="s">
        <v>26</v>
      </c>
      <c r="F81" s="23" t="s">
        <v>244</v>
      </c>
      <c r="G81" s="23" t="s">
        <v>28</v>
      </c>
      <c r="H81" s="23">
        <v>3</v>
      </c>
      <c r="I81" s="23">
        <v>16200</v>
      </c>
      <c r="J81" s="23">
        <v>15390</v>
      </c>
      <c r="K81" s="23">
        <v>0</v>
      </c>
      <c r="L81" s="27">
        <f t="shared" si="1"/>
        <v>810</v>
      </c>
      <c r="M81" s="23">
        <v>13</v>
      </c>
      <c r="N81" s="23" t="s">
        <v>245</v>
      </c>
      <c r="O81" s="23" t="s">
        <v>245</v>
      </c>
      <c r="P81" s="23" t="s">
        <v>30</v>
      </c>
      <c r="Q81" s="25" t="s">
        <v>246</v>
      </c>
    </row>
    <row r="82" s="3" customFormat="1" ht="24.95" customHeight="1" spans="1:17">
      <c r="A82" s="22">
        <v>24</v>
      </c>
      <c r="B82" s="23" t="s">
        <v>247</v>
      </c>
      <c r="C82" s="24" t="s">
        <v>102</v>
      </c>
      <c r="D82" s="23" t="s">
        <v>248</v>
      </c>
      <c r="E82" s="23" t="s">
        <v>26</v>
      </c>
      <c r="F82" s="23" t="s">
        <v>244</v>
      </c>
      <c r="G82" s="23" t="s">
        <v>28</v>
      </c>
      <c r="H82" s="23">
        <v>1</v>
      </c>
      <c r="I82" s="23">
        <v>5000</v>
      </c>
      <c r="J82" s="23">
        <v>4750</v>
      </c>
      <c r="K82" s="23">
        <v>0</v>
      </c>
      <c r="L82" s="27">
        <f t="shared" si="1"/>
        <v>250</v>
      </c>
      <c r="M82" s="23">
        <v>13</v>
      </c>
      <c r="N82" s="23" t="s">
        <v>245</v>
      </c>
      <c r="O82" s="23" t="s">
        <v>245</v>
      </c>
      <c r="P82" s="23" t="s">
        <v>30</v>
      </c>
      <c r="Q82" s="30" t="s">
        <v>249</v>
      </c>
    </row>
    <row r="83" s="3" customFormat="1" ht="24.95" customHeight="1" spans="1:17">
      <c r="A83" s="22">
        <v>25</v>
      </c>
      <c r="B83" s="23" t="s">
        <v>250</v>
      </c>
      <c r="C83" s="24" t="s">
        <v>102</v>
      </c>
      <c r="D83" s="23" t="s">
        <v>248</v>
      </c>
      <c r="E83" s="23" t="s">
        <v>26</v>
      </c>
      <c r="F83" s="23" t="s">
        <v>244</v>
      </c>
      <c r="G83" s="23" t="s">
        <v>28</v>
      </c>
      <c r="H83" s="23">
        <v>1</v>
      </c>
      <c r="I83" s="23">
        <v>2500</v>
      </c>
      <c r="J83" s="23">
        <v>2375</v>
      </c>
      <c r="K83" s="23">
        <v>0</v>
      </c>
      <c r="L83" s="23">
        <f t="shared" si="1"/>
        <v>125</v>
      </c>
      <c r="M83" s="23">
        <v>13</v>
      </c>
      <c r="N83" s="23" t="s">
        <v>245</v>
      </c>
      <c r="O83" s="23" t="s">
        <v>245</v>
      </c>
      <c r="P83" s="23" t="s">
        <v>30</v>
      </c>
      <c r="Q83" s="31"/>
    </row>
    <row r="84" s="3" customFormat="1" ht="24.95" customHeight="1" spans="1:17">
      <c r="A84" s="22">
        <v>26</v>
      </c>
      <c r="B84" s="23" t="s">
        <v>251</v>
      </c>
      <c r="C84" s="24" t="s">
        <v>102</v>
      </c>
      <c r="D84" s="23" t="s">
        <v>248</v>
      </c>
      <c r="E84" s="23" t="s">
        <v>26</v>
      </c>
      <c r="F84" s="23" t="s">
        <v>244</v>
      </c>
      <c r="G84" s="23" t="s">
        <v>28</v>
      </c>
      <c r="H84" s="23">
        <v>1</v>
      </c>
      <c r="I84" s="23">
        <v>2500</v>
      </c>
      <c r="J84" s="23">
        <v>2375</v>
      </c>
      <c r="K84" s="23">
        <v>0</v>
      </c>
      <c r="L84" s="23">
        <f t="shared" si="1"/>
        <v>125</v>
      </c>
      <c r="M84" s="23">
        <v>13</v>
      </c>
      <c r="N84" s="23" t="s">
        <v>245</v>
      </c>
      <c r="O84" s="23" t="s">
        <v>245</v>
      </c>
      <c r="P84" s="23" t="s">
        <v>30</v>
      </c>
      <c r="Q84" s="31"/>
    </row>
    <row r="85" s="3" customFormat="1" ht="24.95" customHeight="1" spans="1:17">
      <c r="A85" s="22">
        <v>27</v>
      </c>
      <c r="B85" s="23" t="s">
        <v>252</v>
      </c>
      <c r="C85" s="24" t="s">
        <v>102</v>
      </c>
      <c r="D85" s="23" t="s">
        <v>253</v>
      </c>
      <c r="E85" s="23" t="s">
        <v>26</v>
      </c>
      <c r="F85" s="23" t="s">
        <v>244</v>
      </c>
      <c r="G85" s="23" t="s">
        <v>28</v>
      </c>
      <c r="H85" s="23">
        <v>2</v>
      </c>
      <c r="I85" s="23">
        <v>5000</v>
      </c>
      <c r="J85" s="23">
        <v>4750</v>
      </c>
      <c r="K85" s="23">
        <v>0</v>
      </c>
      <c r="L85" s="23">
        <f t="shared" si="1"/>
        <v>250</v>
      </c>
      <c r="M85" s="23">
        <v>13</v>
      </c>
      <c r="N85" s="23" t="s">
        <v>245</v>
      </c>
      <c r="O85" s="23" t="s">
        <v>245</v>
      </c>
      <c r="P85" s="23" t="s">
        <v>30</v>
      </c>
      <c r="Q85" s="31"/>
    </row>
    <row r="86" s="3" customFormat="1" ht="24.95" customHeight="1" spans="1:17">
      <c r="A86" s="22">
        <v>28</v>
      </c>
      <c r="B86" s="23" t="s">
        <v>254</v>
      </c>
      <c r="C86" s="24" t="s">
        <v>102</v>
      </c>
      <c r="D86" s="23" t="s">
        <v>248</v>
      </c>
      <c r="E86" s="23" t="s">
        <v>26</v>
      </c>
      <c r="F86" s="23" t="s">
        <v>244</v>
      </c>
      <c r="G86" s="23" t="s">
        <v>28</v>
      </c>
      <c r="H86" s="23">
        <v>1</v>
      </c>
      <c r="I86" s="23">
        <v>2500</v>
      </c>
      <c r="J86" s="23">
        <v>2375</v>
      </c>
      <c r="K86" s="23">
        <v>0</v>
      </c>
      <c r="L86" s="23">
        <f t="shared" si="1"/>
        <v>125</v>
      </c>
      <c r="M86" s="23">
        <v>13</v>
      </c>
      <c r="N86" s="23" t="s">
        <v>245</v>
      </c>
      <c r="O86" s="23" t="s">
        <v>245</v>
      </c>
      <c r="P86" s="23" t="s">
        <v>30</v>
      </c>
      <c r="Q86" s="31"/>
    </row>
    <row r="87" s="3" customFormat="1" ht="24.95" customHeight="1" spans="1:17">
      <c r="A87" s="22">
        <v>29</v>
      </c>
      <c r="B87" s="23" t="s">
        <v>255</v>
      </c>
      <c r="C87" s="24" t="s">
        <v>102</v>
      </c>
      <c r="D87" s="23" t="s">
        <v>248</v>
      </c>
      <c r="E87" s="23" t="s">
        <v>26</v>
      </c>
      <c r="F87" s="23" t="s">
        <v>244</v>
      </c>
      <c r="G87" s="23" t="s">
        <v>28</v>
      </c>
      <c r="H87" s="23">
        <v>2</v>
      </c>
      <c r="I87" s="23">
        <v>5000</v>
      </c>
      <c r="J87" s="23">
        <v>4750</v>
      </c>
      <c r="K87" s="23">
        <v>0</v>
      </c>
      <c r="L87" s="23">
        <f t="shared" si="1"/>
        <v>250</v>
      </c>
      <c r="M87" s="23">
        <v>13</v>
      </c>
      <c r="N87" s="23" t="s">
        <v>245</v>
      </c>
      <c r="O87" s="23" t="s">
        <v>245</v>
      </c>
      <c r="P87" s="23" t="s">
        <v>30</v>
      </c>
      <c r="Q87" s="32"/>
    </row>
    <row r="88" s="3" customFormat="1" ht="24.95" customHeight="1" spans="1:17">
      <c r="A88" s="22">
        <v>130</v>
      </c>
      <c r="B88" s="23" t="s">
        <v>256</v>
      </c>
      <c r="C88" s="26" t="s">
        <v>149</v>
      </c>
      <c r="D88" s="23" t="s">
        <v>257</v>
      </c>
      <c r="E88" s="23" t="s">
        <v>47</v>
      </c>
      <c r="F88" s="23" t="s">
        <v>195</v>
      </c>
      <c r="G88" s="23" t="s">
        <v>28</v>
      </c>
      <c r="H88" s="23">
        <v>2</v>
      </c>
      <c r="I88" s="23">
        <v>15600</v>
      </c>
      <c r="J88" s="23">
        <v>14820</v>
      </c>
      <c r="K88" s="23">
        <v>0</v>
      </c>
      <c r="L88" s="23">
        <f t="shared" si="1"/>
        <v>780</v>
      </c>
      <c r="M88" s="23">
        <v>24</v>
      </c>
      <c r="N88" s="23" t="s">
        <v>245</v>
      </c>
      <c r="O88" s="23" t="s">
        <v>245</v>
      </c>
      <c r="P88" s="23" t="s">
        <v>30</v>
      </c>
      <c r="Q88" s="25" t="s">
        <v>31</v>
      </c>
    </row>
    <row r="89" s="3" customFormat="1" ht="24.95" customHeight="1" spans="1:17">
      <c r="A89" s="22">
        <v>131</v>
      </c>
      <c r="B89" s="23" t="s">
        <v>258</v>
      </c>
      <c r="C89" s="26" t="s">
        <v>149</v>
      </c>
      <c r="D89" s="23" t="s">
        <v>161</v>
      </c>
      <c r="E89" s="23" t="s">
        <v>47</v>
      </c>
      <c r="F89" s="23" t="s">
        <v>126</v>
      </c>
      <c r="G89" s="23" t="s">
        <v>28</v>
      </c>
      <c r="H89" s="23">
        <v>4</v>
      </c>
      <c r="I89" s="23">
        <v>42000</v>
      </c>
      <c r="J89" s="23">
        <v>39900</v>
      </c>
      <c r="K89" s="23">
        <v>0</v>
      </c>
      <c r="L89" s="27">
        <f t="shared" si="1"/>
        <v>2100</v>
      </c>
      <c r="M89" s="23">
        <v>16</v>
      </c>
      <c r="N89" s="23" t="s">
        <v>245</v>
      </c>
      <c r="O89" s="23" t="s">
        <v>245</v>
      </c>
      <c r="P89" s="23" t="s">
        <v>30</v>
      </c>
      <c r="Q89" s="25" t="s">
        <v>31</v>
      </c>
    </row>
    <row r="90" ht="24.95" customHeight="1" spans="1:17">
      <c r="A90" s="22">
        <v>132</v>
      </c>
      <c r="B90" s="23" t="s">
        <v>259</v>
      </c>
      <c r="C90" s="26" t="s">
        <v>149</v>
      </c>
      <c r="D90" s="23" t="s">
        <v>161</v>
      </c>
      <c r="E90" s="23" t="s">
        <v>47</v>
      </c>
      <c r="F90" s="23" t="s">
        <v>260</v>
      </c>
      <c r="G90" s="23" t="s">
        <v>28</v>
      </c>
      <c r="H90" s="23">
        <v>1</v>
      </c>
      <c r="I90" s="23">
        <v>10500</v>
      </c>
      <c r="J90" s="23">
        <v>9975</v>
      </c>
      <c r="K90" s="23">
        <v>0</v>
      </c>
      <c r="L90" s="23">
        <f t="shared" ref="L90:L139" si="2">I90-J90</f>
        <v>525</v>
      </c>
      <c r="M90" s="23">
        <v>15</v>
      </c>
      <c r="N90" s="23" t="s">
        <v>245</v>
      </c>
      <c r="O90" s="23" t="s">
        <v>245</v>
      </c>
      <c r="P90" s="23" t="s">
        <v>30</v>
      </c>
      <c r="Q90" s="25" t="s">
        <v>31</v>
      </c>
    </row>
    <row r="91" ht="24.95" customHeight="1" spans="1:17">
      <c r="A91" s="22">
        <v>133</v>
      </c>
      <c r="B91" s="23" t="s">
        <v>261</v>
      </c>
      <c r="C91" s="26" t="s">
        <v>149</v>
      </c>
      <c r="D91" s="23" t="s">
        <v>161</v>
      </c>
      <c r="E91" s="23" t="s">
        <v>47</v>
      </c>
      <c r="F91" s="23" t="s">
        <v>151</v>
      </c>
      <c r="G91" s="23" t="s">
        <v>28</v>
      </c>
      <c r="H91" s="23">
        <v>1</v>
      </c>
      <c r="I91" s="23">
        <v>15900</v>
      </c>
      <c r="J91" s="23">
        <v>15105</v>
      </c>
      <c r="K91" s="23">
        <v>0</v>
      </c>
      <c r="L91" s="23">
        <f t="shared" si="2"/>
        <v>795</v>
      </c>
      <c r="M91" s="23">
        <v>14</v>
      </c>
      <c r="N91" s="23" t="s">
        <v>245</v>
      </c>
      <c r="O91" s="23" t="s">
        <v>245</v>
      </c>
      <c r="P91" s="23" t="s">
        <v>30</v>
      </c>
      <c r="Q91" s="25" t="s">
        <v>31</v>
      </c>
    </row>
    <row r="92" ht="24.95" customHeight="1" spans="1:17">
      <c r="A92" s="22">
        <v>134</v>
      </c>
      <c r="B92" s="23" t="s">
        <v>262</v>
      </c>
      <c r="C92" s="26" t="s">
        <v>263</v>
      </c>
      <c r="D92" s="23" t="s">
        <v>161</v>
      </c>
      <c r="E92" s="23" t="s">
        <v>47</v>
      </c>
      <c r="F92" s="23" t="s">
        <v>264</v>
      </c>
      <c r="G92" s="23" t="s">
        <v>28</v>
      </c>
      <c r="H92" s="23">
        <v>2</v>
      </c>
      <c r="I92" s="23">
        <v>13538.73</v>
      </c>
      <c r="J92" s="23">
        <v>12861.79</v>
      </c>
      <c r="K92" s="23">
        <v>0</v>
      </c>
      <c r="L92" s="23">
        <f t="shared" si="2"/>
        <v>676.939999999999</v>
      </c>
      <c r="M92" s="23">
        <v>14</v>
      </c>
      <c r="N92" s="23" t="s">
        <v>245</v>
      </c>
      <c r="O92" s="23" t="s">
        <v>245</v>
      </c>
      <c r="P92" s="23" t="s">
        <v>30</v>
      </c>
      <c r="Q92" s="25" t="s">
        <v>31</v>
      </c>
    </row>
    <row r="93" ht="24.95" customHeight="1" spans="1:17">
      <c r="A93" s="22">
        <v>135</v>
      </c>
      <c r="B93" s="23" t="s">
        <v>265</v>
      </c>
      <c r="C93" s="26" t="s">
        <v>263</v>
      </c>
      <c r="D93" s="23" t="s">
        <v>161</v>
      </c>
      <c r="E93" s="23" t="s">
        <v>47</v>
      </c>
      <c r="F93" s="23" t="s">
        <v>264</v>
      </c>
      <c r="G93" s="23" t="s">
        <v>28</v>
      </c>
      <c r="H93" s="23">
        <v>1</v>
      </c>
      <c r="I93" s="23">
        <v>6769.37</v>
      </c>
      <c r="J93" s="23">
        <v>6430.9</v>
      </c>
      <c r="K93" s="23">
        <v>0</v>
      </c>
      <c r="L93" s="23">
        <f t="shared" si="2"/>
        <v>338.47</v>
      </c>
      <c r="M93" s="23">
        <v>14</v>
      </c>
      <c r="N93" s="23" t="s">
        <v>245</v>
      </c>
      <c r="O93" s="23" t="s">
        <v>245</v>
      </c>
      <c r="P93" s="23" t="s">
        <v>30</v>
      </c>
      <c r="Q93" s="25" t="s">
        <v>31</v>
      </c>
    </row>
    <row r="94" ht="24.95" customHeight="1" spans="1:17">
      <c r="A94" s="22">
        <v>136</v>
      </c>
      <c r="B94" s="23" t="s">
        <v>266</v>
      </c>
      <c r="C94" s="26" t="s">
        <v>267</v>
      </c>
      <c r="D94" s="23" t="s">
        <v>268</v>
      </c>
      <c r="E94" s="23" t="s">
        <v>26</v>
      </c>
      <c r="F94" s="23" t="s">
        <v>269</v>
      </c>
      <c r="G94" s="23" t="s">
        <v>28</v>
      </c>
      <c r="H94" s="23">
        <v>1</v>
      </c>
      <c r="I94" s="23">
        <v>37050</v>
      </c>
      <c r="J94" s="23">
        <v>35197.5</v>
      </c>
      <c r="K94" s="23">
        <v>0</v>
      </c>
      <c r="L94" s="27">
        <f t="shared" si="2"/>
        <v>1852.5</v>
      </c>
      <c r="M94" s="23">
        <v>11</v>
      </c>
      <c r="N94" s="23" t="s">
        <v>245</v>
      </c>
      <c r="O94" s="23" t="s">
        <v>245</v>
      </c>
      <c r="P94" s="23" t="s">
        <v>30</v>
      </c>
      <c r="Q94" s="25" t="s">
        <v>31</v>
      </c>
    </row>
    <row r="95" ht="24.95" customHeight="1" spans="1:17">
      <c r="A95" s="22">
        <v>137</v>
      </c>
      <c r="B95" s="23" t="s">
        <v>270</v>
      </c>
      <c r="C95" s="26" t="s">
        <v>267</v>
      </c>
      <c r="D95" s="23" t="s">
        <v>271</v>
      </c>
      <c r="E95" s="23" t="s">
        <v>47</v>
      </c>
      <c r="F95" s="23" t="s">
        <v>272</v>
      </c>
      <c r="G95" s="23" t="s">
        <v>28</v>
      </c>
      <c r="H95" s="23">
        <v>1</v>
      </c>
      <c r="I95" s="23">
        <v>33000</v>
      </c>
      <c r="J95" s="23">
        <v>31350</v>
      </c>
      <c r="K95" s="23">
        <v>0</v>
      </c>
      <c r="L95" s="27">
        <f t="shared" si="2"/>
        <v>1650</v>
      </c>
      <c r="M95" s="23">
        <v>10</v>
      </c>
      <c r="N95" s="23" t="s">
        <v>245</v>
      </c>
      <c r="O95" s="23" t="s">
        <v>245</v>
      </c>
      <c r="P95" s="23" t="s">
        <v>30</v>
      </c>
      <c r="Q95" s="25" t="s">
        <v>31</v>
      </c>
    </row>
    <row r="96" ht="24.95" customHeight="1" spans="1:17">
      <c r="A96" s="22">
        <v>138</v>
      </c>
      <c r="B96" s="23" t="s">
        <v>273</v>
      </c>
      <c r="C96" s="26" t="s">
        <v>267</v>
      </c>
      <c r="D96" s="23" t="s">
        <v>274</v>
      </c>
      <c r="E96" s="23" t="s">
        <v>47</v>
      </c>
      <c r="F96" s="23" t="s">
        <v>275</v>
      </c>
      <c r="G96" s="23" t="s">
        <v>28</v>
      </c>
      <c r="H96" s="23">
        <v>1</v>
      </c>
      <c r="I96" s="23">
        <v>28205.13</v>
      </c>
      <c r="J96" s="23">
        <v>26794.87</v>
      </c>
      <c r="K96" s="23">
        <v>0</v>
      </c>
      <c r="L96" s="27">
        <f t="shared" si="2"/>
        <v>1410.26</v>
      </c>
      <c r="M96" s="23">
        <v>10</v>
      </c>
      <c r="N96" s="23" t="s">
        <v>245</v>
      </c>
      <c r="O96" s="23" t="s">
        <v>245</v>
      </c>
      <c r="P96" s="23" t="s">
        <v>30</v>
      </c>
      <c r="Q96" s="25" t="s">
        <v>31</v>
      </c>
    </row>
    <row r="97" ht="24.95" customHeight="1" spans="1:17">
      <c r="A97" s="22">
        <v>139</v>
      </c>
      <c r="B97" s="23" t="s">
        <v>276</v>
      </c>
      <c r="C97" s="26" t="s">
        <v>267</v>
      </c>
      <c r="D97" s="23" t="s">
        <v>277</v>
      </c>
      <c r="E97" s="23" t="s">
        <v>26</v>
      </c>
      <c r="F97" s="23" t="s">
        <v>278</v>
      </c>
      <c r="G97" s="23" t="s">
        <v>28</v>
      </c>
      <c r="H97" s="23">
        <v>1</v>
      </c>
      <c r="I97" s="23">
        <v>28205.1</v>
      </c>
      <c r="J97" s="23">
        <v>26794.84</v>
      </c>
      <c r="K97" s="23">
        <v>0</v>
      </c>
      <c r="L97" s="27">
        <f t="shared" si="2"/>
        <v>1410.26</v>
      </c>
      <c r="M97" s="23">
        <v>10</v>
      </c>
      <c r="N97" s="23" t="s">
        <v>245</v>
      </c>
      <c r="O97" s="23" t="s">
        <v>245</v>
      </c>
      <c r="P97" s="23" t="s">
        <v>30</v>
      </c>
      <c r="Q97" s="25" t="s">
        <v>31</v>
      </c>
    </row>
    <row r="98" ht="24.95" customHeight="1" spans="1:17">
      <c r="A98" s="22">
        <v>142</v>
      </c>
      <c r="B98" s="23" t="s">
        <v>279</v>
      </c>
      <c r="C98" s="26" t="s">
        <v>280</v>
      </c>
      <c r="D98" s="23" t="s">
        <v>281</v>
      </c>
      <c r="E98" s="23" t="s">
        <v>26</v>
      </c>
      <c r="F98" s="23" t="s">
        <v>55</v>
      </c>
      <c r="G98" s="23" t="s">
        <v>28</v>
      </c>
      <c r="H98" s="23">
        <v>1</v>
      </c>
      <c r="I98" s="23">
        <v>5042.53</v>
      </c>
      <c r="J98" s="23">
        <v>4790.4</v>
      </c>
      <c r="K98" s="23">
        <v>0</v>
      </c>
      <c r="L98" s="23">
        <f t="shared" si="2"/>
        <v>252.13</v>
      </c>
      <c r="M98" s="23">
        <v>9</v>
      </c>
      <c r="N98" s="23" t="s">
        <v>245</v>
      </c>
      <c r="O98" s="23" t="s">
        <v>245</v>
      </c>
      <c r="P98" s="23" t="s">
        <v>30</v>
      </c>
      <c r="Q98" s="25" t="s">
        <v>31</v>
      </c>
    </row>
    <row r="99" ht="24.95" customHeight="1" spans="1:17">
      <c r="A99" s="22">
        <v>143</v>
      </c>
      <c r="B99" s="23" t="s">
        <v>282</v>
      </c>
      <c r="C99" s="26" t="s">
        <v>53</v>
      </c>
      <c r="D99" s="23" t="s">
        <v>54</v>
      </c>
      <c r="E99" s="23" t="s">
        <v>26</v>
      </c>
      <c r="F99" s="23" t="s">
        <v>55</v>
      </c>
      <c r="G99" s="23" t="s">
        <v>28</v>
      </c>
      <c r="H99" s="23">
        <v>1</v>
      </c>
      <c r="I99" s="23">
        <v>1547.01</v>
      </c>
      <c r="J99" s="23">
        <v>1469.66</v>
      </c>
      <c r="K99" s="23">
        <v>0</v>
      </c>
      <c r="L99" s="23">
        <f t="shared" si="2"/>
        <v>77.3499999999999</v>
      </c>
      <c r="M99" s="23">
        <v>9</v>
      </c>
      <c r="N99" s="23" t="s">
        <v>245</v>
      </c>
      <c r="O99" s="23" t="s">
        <v>245</v>
      </c>
      <c r="P99" s="23" t="s">
        <v>30</v>
      </c>
      <c r="Q99" s="25" t="s">
        <v>31</v>
      </c>
    </row>
    <row r="100" ht="24.95" customHeight="1" spans="1:17">
      <c r="A100" s="22">
        <v>144</v>
      </c>
      <c r="B100" s="23" t="s">
        <v>283</v>
      </c>
      <c r="C100" s="26" t="s">
        <v>53</v>
      </c>
      <c r="D100" s="23" t="s">
        <v>54</v>
      </c>
      <c r="E100" s="23" t="s">
        <v>26</v>
      </c>
      <c r="F100" s="23" t="s">
        <v>55</v>
      </c>
      <c r="G100" s="23" t="s">
        <v>28</v>
      </c>
      <c r="H100" s="23">
        <v>1</v>
      </c>
      <c r="I100" s="23">
        <v>1547.01</v>
      </c>
      <c r="J100" s="23">
        <v>1469.66</v>
      </c>
      <c r="K100" s="23">
        <v>0</v>
      </c>
      <c r="L100" s="23">
        <f t="shared" si="2"/>
        <v>77.3499999999999</v>
      </c>
      <c r="M100" s="23">
        <v>9</v>
      </c>
      <c r="N100" s="23" t="s">
        <v>245</v>
      </c>
      <c r="O100" s="23" t="s">
        <v>245</v>
      </c>
      <c r="P100" s="23" t="s">
        <v>30</v>
      </c>
      <c r="Q100" s="25" t="s">
        <v>31</v>
      </c>
    </row>
    <row r="101" ht="24.95" customHeight="1" spans="1:17">
      <c r="A101" s="22">
        <v>145</v>
      </c>
      <c r="B101" s="23" t="s">
        <v>284</v>
      </c>
      <c r="C101" s="26" t="s">
        <v>280</v>
      </c>
      <c r="D101" s="23" t="s">
        <v>285</v>
      </c>
      <c r="E101" s="23" t="s">
        <v>26</v>
      </c>
      <c r="F101" s="23" t="s">
        <v>286</v>
      </c>
      <c r="G101" s="23" t="s">
        <v>28</v>
      </c>
      <c r="H101" s="23">
        <v>1</v>
      </c>
      <c r="I101" s="23">
        <v>5042.53</v>
      </c>
      <c r="J101" s="23">
        <v>4790.4</v>
      </c>
      <c r="K101" s="23">
        <v>0</v>
      </c>
      <c r="L101" s="23">
        <f t="shared" si="2"/>
        <v>252.13</v>
      </c>
      <c r="M101" s="23">
        <v>8</v>
      </c>
      <c r="N101" s="23" t="s">
        <v>245</v>
      </c>
      <c r="O101" s="23" t="s">
        <v>245</v>
      </c>
      <c r="P101" s="23" t="s">
        <v>30</v>
      </c>
      <c r="Q101" s="25" t="s">
        <v>31</v>
      </c>
    </row>
    <row r="102" ht="24.95" customHeight="1" spans="1:17">
      <c r="A102" s="22">
        <v>146</v>
      </c>
      <c r="B102" s="23" t="s">
        <v>287</v>
      </c>
      <c r="C102" s="26" t="s">
        <v>280</v>
      </c>
      <c r="D102" s="23"/>
      <c r="E102" s="23" t="s">
        <v>26</v>
      </c>
      <c r="F102" s="23" t="s">
        <v>288</v>
      </c>
      <c r="G102" s="23" t="s">
        <v>28</v>
      </c>
      <c r="H102" s="23">
        <v>1</v>
      </c>
      <c r="I102" s="23">
        <v>5042.59</v>
      </c>
      <c r="J102" s="23">
        <v>4790.46</v>
      </c>
      <c r="K102" s="23">
        <v>0</v>
      </c>
      <c r="L102" s="23">
        <f t="shared" si="2"/>
        <v>252.13</v>
      </c>
      <c r="M102" s="23">
        <v>8</v>
      </c>
      <c r="N102" s="23" t="s">
        <v>245</v>
      </c>
      <c r="O102" s="23" t="s">
        <v>245</v>
      </c>
      <c r="P102" s="23" t="s">
        <v>30</v>
      </c>
      <c r="Q102" s="25" t="s">
        <v>31</v>
      </c>
    </row>
    <row r="103" ht="24.95" customHeight="1" spans="1:17">
      <c r="A103" s="22">
        <v>147</v>
      </c>
      <c r="B103" s="23" t="s">
        <v>289</v>
      </c>
      <c r="C103" s="26" t="s">
        <v>280</v>
      </c>
      <c r="D103" s="23"/>
      <c r="E103" s="23" t="s">
        <v>26</v>
      </c>
      <c r="F103" s="23" t="s">
        <v>290</v>
      </c>
      <c r="G103" s="23" t="s">
        <v>28</v>
      </c>
      <c r="H103" s="23">
        <v>1</v>
      </c>
      <c r="I103" s="23">
        <v>5042.65</v>
      </c>
      <c r="J103" s="23">
        <v>4790.52</v>
      </c>
      <c r="K103" s="23">
        <v>0</v>
      </c>
      <c r="L103" s="23">
        <f t="shared" si="2"/>
        <v>252.129999999999</v>
      </c>
      <c r="M103" s="23">
        <v>8</v>
      </c>
      <c r="N103" s="23" t="s">
        <v>245</v>
      </c>
      <c r="O103" s="23" t="s">
        <v>245</v>
      </c>
      <c r="P103" s="23" t="s">
        <v>30</v>
      </c>
      <c r="Q103" s="25" t="s">
        <v>31</v>
      </c>
    </row>
    <row r="104" ht="24.95" customHeight="1" spans="1:17">
      <c r="A104" s="22">
        <v>148</v>
      </c>
      <c r="B104" s="23" t="s">
        <v>291</v>
      </c>
      <c r="C104" s="26" t="s">
        <v>280</v>
      </c>
      <c r="D104" s="23"/>
      <c r="E104" s="23" t="s">
        <v>26</v>
      </c>
      <c r="F104" s="23" t="s">
        <v>290</v>
      </c>
      <c r="G104" s="23" t="s">
        <v>28</v>
      </c>
      <c r="H104" s="23">
        <v>1</v>
      </c>
      <c r="I104" s="23">
        <v>5042.65</v>
      </c>
      <c r="J104" s="23">
        <v>4790.52</v>
      </c>
      <c r="K104" s="23">
        <v>0</v>
      </c>
      <c r="L104" s="23">
        <f t="shared" si="2"/>
        <v>252.129999999999</v>
      </c>
      <c r="M104" s="23">
        <v>8</v>
      </c>
      <c r="N104" s="23" t="s">
        <v>245</v>
      </c>
      <c r="O104" s="23" t="s">
        <v>245</v>
      </c>
      <c r="P104" s="23" t="s">
        <v>30</v>
      </c>
      <c r="Q104" s="25" t="s">
        <v>31</v>
      </c>
    </row>
    <row r="105" ht="24.95" customHeight="1" spans="1:17">
      <c r="A105" s="22">
        <v>149</v>
      </c>
      <c r="B105" s="23" t="s">
        <v>292</v>
      </c>
      <c r="C105" s="26" t="s">
        <v>280</v>
      </c>
      <c r="D105" s="23"/>
      <c r="E105" s="23" t="s">
        <v>26</v>
      </c>
      <c r="F105" s="23" t="s">
        <v>290</v>
      </c>
      <c r="G105" s="23" t="s">
        <v>28</v>
      </c>
      <c r="H105" s="23">
        <v>1</v>
      </c>
      <c r="I105" s="23">
        <v>5042.65</v>
      </c>
      <c r="J105" s="23">
        <v>4790.52</v>
      </c>
      <c r="K105" s="23">
        <v>0</v>
      </c>
      <c r="L105" s="23">
        <f t="shared" si="2"/>
        <v>252.129999999999</v>
      </c>
      <c r="M105" s="23">
        <v>8</v>
      </c>
      <c r="N105" s="23" t="s">
        <v>245</v>
      </c>
      <c r="O105" s="23" t="s">
        <v>245</v>
      </c>
      <c r="P105" s="23" t="s">
        <v>30</v>
      </c>
      <c r="Q105" s="25" t="s">
        <v>31</v>
      </c>
    </row>
    <row r="106" ht="24.95" customHeight="1" spans="1:17">
      <c r="A106" s="22">
        <v>150</v>
      </c>
      <c r="B106" s="23" t="s">
        <v>293</v>
      </c>
      <c r="C106" s="26" t="s">
        <v>280</v>
      </c>
      <c r="D106" s="23"/>
      <c r="E106" s="23" t="s">
        <v>26</v>
      </c>
      <c r="F106" s="23" t="s">
        <v>294</v>
      </c>
      <c r="G106" s="23" t="s">
        <v>28</v>
      </c>
      <c r="H106" s="23">
        <v>2</v>
      </c>
      <c r="I106" s="23">
        <v>10085.34</v>
      </c>
      <c r="J106" s="23">
        <v>9581.07</v>
      </c>
      <c r="K106" s="23">
        <v>0</v>
      </c>
      <c r="L106" s="23">
        <f t="shared" si="2"/>
        <v>504.27</v>
      </c>
      <c r="M106" s="23">
        <v>8</v>
      </c>
      <c r="N106" s="23" t="s">
        <v>245</v>
      </c>
      <c r="O106" s="23" t="s">
        <v>245</v>
      </c>
      <c r="P106" s="23" t="s">
        <v>30</v>
      </c>
      <c r="Q106" s="25" t="s">
        <v>31</v>
      </c>
    </row>
    <row r="107" ht="24.95" customHeight="1" spans="1:17">
      <c r="A107" s="22">
        <v>151</v>
      </c>
      <c r="B107" s="23" t="s">
        <v>295</v>
      </c>
      <c r="C107" s="26" t="s">
        <v>280</v>
      </c>
      <c r="D107" s="23"/>
      <c r="E107" s="23" t="s">
        <v>26</v>
      </c>
      <c r="F107" s="23" t="s">
        <v>294</v>
      </c>
      <c r="G107" s="23" t="s">
        <v>28</v>
      </c>
      <c r="H107" s="23">
        <v>2</v>
      </c>
      <c r="I107" s="23">
        <v>10085.34</v>
      </c>
      <c r="J107" s="23">
        <v>9581.07</v>
      </c>
      <c r="K107" s="23">
        <v>0</v>
      </c>
      <c r="L107" s="23">
        <f t="shared" si="2"/>
        <v>504.27</v>
      </c>
      <c r="M107" s="23">
        <v>8</v>
      </c>
      <c r="N107" s="23" t="s">
        <v>245</v>
      </c>
      <c r="O107" s="23" t="s">
        <v>245</v>
      </c>
      <c r="P107" s="23" t="s">
        <v>30</v>
      </c>
      <c r="Q107" s="25" t="s">
        <v>31</v>
      </c>
    </row>
    <row r="108" ht="24.95" customHeight="1" spans="1:17">
      <c r="A108" s="22">
        <v>153</v>
      </c>
      <c r="B108" s="23" t="s">
        <v>296</v>
      </c>
      <c r="C108" s="26" t="s">
        <v>280</v>
      </c>
      <c r="D108" s="23"/>
      <c r="E108" s="23" t="s">
        <v>26</v>
      </c>
      <c r="F108" s="23" t="s">
        <v>297</v>
      </c>
      <c r="G108" s="23" t="s">
        <v>28</v>
      </c>
      <c r="H108" s="23">
        <v>1</v>
      </c>
      <c r="I108" s="23">
        <v>4959.85</v>
      </c>
      <c r="J108" s="23">
        <v>4711.86</v>
      </c>
      <c r="K108" s="23">
        <v>0</v>
      </c>
      <c r="L108" s="23">
        <f t="shared" si="2"/>
        <v>247.990000000001</v>
      </c>
      <c r="M108" s="23">
        <v>8</v>
      </c>
      <c r="N108" s="23" t="s">
        <v>245</v>
      </c>
      <c r="O108" s="23" t="s">
        <v>245</v>
      </c>
      <c r="P108" s="23" t="s">
        <v>30</v>
      </c>
      <c r="Q108" s="25" t="s">
        <v>31</v>
      </c>
    </row>
    <row r="109" ht="24.95" customHeight="1" spans="1:17">
      <c r="A109" s="22">
        <v>154</v>
      </c>
      <c r="B109" s="23" t="s">
        <v>298</v>
      </c>
      <c r="C109" s="26" t="s">
        <v>280</v>
      </c>
      <c r="D109" s="23"/>
      <c r="E109" s="23" t="s">
        <v>26</v>
      </c>
      <c r="F109" s="23" t="s">
        <v>297</v>
      </c>
      <c r="G109" s="23" t="s">
        <v>28</v>
      </c>
      <c r="H109" s="23">
        <v>1</v>
      </c>
      <c r="I109" s="23">
        <v>4959.85</v>
      </c>
      <c r="J109" s="23">
        <v>4711.86</v>
      </c>
      <c r="K109" s="23">
        <v>0</v>
      </c>
      <c r="L109" s="23">
        <f t="shared" si="2"/>
        <v>247.990000000001</v>
      </c>
      <c r="M109" s="23">
        <v>8</v>
      </c>
      <c r="N109" s="23" t="s">
        <v>245</v>
      </c>
      <c r="O109" s="23" t="s">
        <v>245</v>
      </c>
      <c r="P109" s="23" t="s">
        <v>30</v>
      </c>
      <c r="Q109" s="25" t="s">
        <v>31</v>
      </c>
    </row>
    <row r="110" ht="24.95" customHeight="1" spans="1:17">
      <c r="A110" s="22">
        <v>155</v>
      </c>
      <c r="B110" s="23" t="s">
        <v>299</v>
      </c>
      <c r="C110" s="26" t="s">
        <v>280</v>
      </c>
      <c r="D110" s="23"/>
      <c r="E110" s="23" t="s">
        <v>26</v>
      </c>
      <c r="F110" s="23" t="s">
        <v>297</v>
      </c>
      <c r="G110" s="23" t="s">
        <v>28</v>
      </c>
      <c r="H110" s="23">
        <v>1</v>
      </c>
      <c r="I110" s="23">
        <v>4959.85</v>
      </c>
      <c r="J110" s="23">
        <v>4711.86</v>
      </c>
      <c r="K110" s="23">
        <v>0</v>
      </c>
      <c r="L110" s="23">
        <f t="shared" si="2"/>
        <v>247.990000000001</v>
      </c>
      <c r="M110" s="23">
        <v>8</v>
      </c>
      <c r="N110" s="23" t="s">
        <v>245</v>
      </c>
      <c r="O110" s="23" t="s">
        <v>245</v>
      </c>
      <c r="P110" s="23" t="s">
        <v>30</v>
      </c>
      <c r="Q110" s="25" t="s">
        <v>31</v>
      </c>
    </row>
    <row r="111" ht="24.95" customHeight="1" spans="1:17">
      <c r="A111" s="22">
        <v>156</v>
      </c>
      <c r="B111" s="23" t="s">
        <v>300</v>
      </c>
      <c r="C111" s="26" t="s">
        <v>280</v>
      </c>
      <c r="D111" s="23"/>
      <c r="E111" s="23" t="s">
        <v>26</v>
      </c>
      <c r="F111" s="23" t="s">
        <v>301</v>
      </c>
      <c r="G111" s="23" t="s">
        <v>28</v>
      </c>
      <c r="H111" s="23">
        <v>1</v>
      </c>
      <c r="I111" s="23">
        <v>4832.86</v>
      </c>
      <c r="J111" s="23">
        <v>4503.77</v>
      </c>
      <c r="K111" s="23">
        <v>0</v>
      </c>
      <c r="L111" s="23">
        <f t="shared" si="2"/>
        <v>329.089999999999</v>
      </c>
      <c r="M111" s="23">
        <v>8</v>
      </c>
      <c r="N111" s="23" t="s">
        <v>245</v>
      </c>
      <c r="O111" s="23" t="s">
        <v>245</v>
      </c>
      <c r="P111" s="23" t="s">
        <v>30</v>
      </c>
      <c r="Q111" s="25" t="s">
        <v>31</v>
      </c>
    </row>
    <row r="112" ht="24.95" customHeight="1" spans="1:17">
      <c r="A112" s="22">
        <v>158</v>
      </c>
      <c r="B112" s="23" t="s">
        <v>302</v>
      </c>
      <c r="C112" s="26" t="s">
        <v>303</v>
      </c>
      <c r="D112" s="23"/>
      <c r="E112" s="23" t="s">
        <v>58</v>
      </c>
      <c r="F112" s="23" t="s">
        <v>304</v>
      </c>
      <c r="G112" s="23" t="s">
        <v>28</v>
      </c>
      <c r="H112" s="23">
        <v>1</v>
      </c>
      <c r="I112" s="23">
        <v>16800</v>
      </c>
      <c r="J112" s="23">
        <v>16800</v>
      </c>
      <c r="K112" s="23">
        <v>0</v>
      </c>
      <c r="L112" s="23">
        <f t="shared" si="2"/>
        <v>0</v>
      </c>
      <c r="M112" s="23">
        <v>6</v>
      </c>
      <c r="N112" s="23" t="s">
        <v>245</v>
      </c>
      <c r="O112" s="23" t="s">
        <v>245</v>
      </c>
      <c r="P112" s="23" t="s">
        <v>30</v>
      </c>
      <c r="Q112" s="25" t="s">
        <v>31</v>
      </c>
    </row>
    <row r="113" ht="24.95" customHeight="1" spans="1:17">
      <c r="A113" s="22">
        <v>162</v>
      </c>
      <c r="B113" s="23" t="s">
        <v>305</v>
      </c>
      <c r="C113" s="26" t="s">
        <v>306</v>
      </c>
      <c r="D113" s="23" t="s">
        <v>307</v>
      </c>
      <c r="E113" s="23" t="s">
        <v>26</v>
      </c>
      <c r="F113" s="23" t="s">
        <v>308</v>
      </c>
      <c r="G113" s="23" t="s">
        <v>28</v>
      </c>
      <c r="H113" s="23">
        <v>1</v>
      </c>
      <c r="I113" s="23">
        <v>1949</v>
      </c>
      <c r="J113" s="23">
        <v>1465.85</v>
      </c>
      <c r="K113" s="23">
        <v>0</v>
      </c>
      <c r="L113" s="23">
        <f t="shared" si="2"/>
        <v>483.15</v>
      </c>
      <c r="M113" s="23">
        <v>6</v>
      </c>
      <c r="N113" s="23" t="s">
        <v>245</v>
      </c>
      <c r="O113" s="23" t="s">
        <v>245</v>
      </c>
      <c r="P113" s="23" t="s">
        <v>30</v>
      </c>
      <c r="Q113" s="25" t="s">
        <v>31</v>
      </c>
    </row>
    <row r="114" ht="24.95" customHeight="1" spans="1:17">
      <c r="A114" s="22">
        <v>166</v>
      </c>
      <c r="B114" s="23" t="s">
        <v>309</v>
      </c>
      <c r="C114" s="26" t="s">
        <v>310</v>
      </c>
      <c r="D114" s="23"/>
      <c r="E114" s="23" t="s">
        <v>26</v>
      </c>
      <c r="F114" s="23" t="s">
        <v>311</v>
      </c>
      <c r="G114" s="23" t="s">
        <v>28</v>
      </c>
      <c r="H114" s="23">
        <v>1</v>
      </c>
      <c r="I114" s="23">
        <v>884.96</v>
      </c>
      <c r="J114" s="23">
        <v>578.06</v>
      </c>
      <c r="K114" s="23">
        <v>0</v>
      </c>
      <c r="L114" s="23">
        <f t="shared" si="2"/>
        <v>306.9</v>
      </c>
      <c r="M114" s="23">
        <v>5</v>
      </c>
      <c r="N114" s="23" t="s">
        <v>245</v>
      </c>
      <c r="O114" s="23" t="s">
        <v>245</v>
      </c>
      <c r="P114" s="23" t="s">
        <v>30</v>
      </c>
      <c r="Q114" s="25" t="s">
        <v>31</v>
      </c>
    </row>
    <row r="115" ht="24.95" customHeight="1" spans="1:17">
      <c r="A115" s="22">
        <v>167</v>
      </c>
      <c r="B115" s="23" t="s">
        <v>312</v>
      </c>
      <c r="C115" s="26" t="s">
        <v>310</v>
      </c>
      <c r="D115" s="23"/>
      <c r="E115" s="23" t="s">
        <v>26</v>
      </c>
      <c r="F115" s="23" t="s">
        <v>311</v>
      </c>
      <c r="G115" s="23" t="s">
        <v>28</v>
      </c>
      <c r="H115" s="23">
        <v>1</v>
      </c>
      <c r="I115" s="23">
        <v>884.96</v>
      </c>
      <c r="J115" s="23">
        <v>578.06</v>
      </c>
      <c r="K115" s="23">
        <v>0</v>
      </c>
      <c r="L115" s="23">
        <f t="shared" si="2"/>
        <v>306.9</v>
      </c>
      <c r="M115" s="23">
        <v>5</v>
      </c>
      <c r="N115" s="23" t="s">
        <v>245</v>
      </c>
      <c r="O115" s="23" t="s">
        <v>245</v>
      </c>
      <c r="P115" s="23" t="s">
        <v>30</v>
      </c>
      <c r="Q115" s="25" t="s">
        <v>31</v>
      </c>
    </row>
    <row r="116" ht="24.95" customHeight="1" spans="1:17">
      <c r="A116" s="22">
        <v>94</v>
      </c>
      <c r="B116" s="23" t="s">
        <v>313</v>
      </c>
      <c r="C116" s="26" t="s">
        <v>314</v>
      </c>
      <c r="D116" s="23" t="s">
        <v>315</v>
      </c>
      <c r="E116" s="23" t="s">
        <v>26</v>
      </c>
      <c r="F116" s="23" t="s">
        <v>316</v>
      </c>
      <c r="G116" s="23" t="s">
        <v>28</v>
      </c>
      <c r="H116" s="23">
        <v>1</v>
      </c>
      <c r="I116" s="23">
        <v>5650</v>
      </c>
      <c r="J116" s="23">
        <v>5367.5</v>
      </c>
      <c r="K116" s="23">
        <v>0</v>
      </c>
      <c r="L116" s="23">
        <f t="shared" si="2"/>
        <v>282.5</v>
      </c>
      <c r="M116" s="23">
        <v>15</v>
      </c>
      <c r="N116" s="23" t="s">
        <v>317</v>
      </c>
      <c r="O116" s="23" t="s">
        <v>317</v>
      </c>
      <c r="P116" s="23" t="s">
        <v>30</v>
      </c>
      <c r="Q116" s="25" t="s">
        <v>31</v>
      </c>
    </row>
    <row r="117" ht="24.95" customHeight="1" spans="1:17">
      <c r="A117" s="22">
        <v>95</v>
      </c>
      <c r="B117" s="23" t="s">
        <v>318</v>
      </c>
      <c r="C117" s="26" t="s">
        <v>319</v>
      </c>
      <c r="D117" s="23"/>
      <c r="E117" s="23" t="s">
        <v>26</v>
      </c>
      <c r="F117" s="23" t="s">
        <v>100</v>
      </c>
      <c r="G117" s="23" t="s">
        <v>28</v>
      </c>
      <c r="H117" s="23">
        <v>1</v>
      </c>
      <c r="I117" s="23">
        <v>3168.88</v>
      </c>
      <c r="J117" s="23">
        <v>3010.44</v>
      </c>
      <c r="K117" s="23">
        <v>0</v>
      </c>
      <c r="L117" s="23">
        <f t="shared" si="2"/>
        <v>158.44</v>
      </c>
      <c r="M117" s="23">
        <v>14</v>
      </c>
      <c r="N117" s="23" t="s">
        <v>317</v>
      </c>
      <c r="O117" s="23" t="s">
        <v>317</v>
      </c>
      <c r="P117" s="23" t="s">
        <v>30</v>
      </c>
      <c r="Q117" s="25" t="s">
        <v>31</v>
      </c>
    </row>
    <row r="118" ht="24.95" customHeight="1" spans="1:17">
      <c r="A118" s="22">
        <v>96</v>
      </c>
      <c r="B118" s="23" t="s">
        <v>320</v>
      </c>
      <c r="C118" s="26" t="s">
        <v>321</v>
      </c>
      <c r="D118" s="23" t="s">
        <v>322</v>
      </c>
      <c r="E118" s="23" t="s">
        <v>26</v>
      </c>
      <c r="F118" s="23" t="s">
        <v>100</v>
      </c>
      <c r="G118" s="23" t="s">
        <v>28</v>
      </c>
      <c r="H118" s="23">
        <v>3</v>
      </c>
      <c r="I118" s="23">
        <v>59400</v>
      </c>
      <c r="J118" s="23">
        <v>56430</v>
      </c>
      <c r="K118" s="23">
        <v>0</v>
      </c>
      <c r="L118" s="23">
        <f t="shared" si="2"/>
        <v>2970</v>
      </c>
      <c r="M118" s="23">
        <v>14</v>
      </c>
      <c r="N118" s="23" t="s">
        <v>317</v>
      </c>
      <c r="O118" s="23" t="s">
        <v>317</v>
      </c>
      <c r="P118" s="23" t="s">
        <v>30</v>
      </c>
      <c r="Q118" s="25" t="s">
        <v>31</v>
      </c>
    </row>
    <row r="119" ht="24.95" customHeight="1" spans="1:17">
      <c r="A119" s="22">
        <v>97</v>
      </c>
      <c r="B119" s="23" t="s">
        <v>323</v>
      </c>
      <c r="C119" s="26" t="s">
        <v>324</v>
      </c>
      <c r="D119" s="23" t="s">
        <v>325</v>
      </c>
      <c r="E119" s="23" t="s">
        <v>26</v>
      </c>
      <c r="F119" s="23" t="s">
        <v>326</v>
      </c>
      <c r="G119" s="23" t="s">
        <v>28</v>
      </c>
      <c r="H119" s="23">
        <v>2</v>
      </c>
      <c r="I119" s="23">
        <v>9200</v>
      </c>
      <c r="J119" s="23">
        <v>8740</v>
      </c>
      <c r="K119" s="23">
        <v>0</v>
      </c>
      <c r="L119" s="23">
        <f t="shared" si="2"/>
        <v>460</v>
      </c>
      <c r="M119" s="23">
        <v>14</v>
      </c>
      <c r="N119" s="23" t="s">
        <v>317</v>
      </c>
      <c r="O119" s="23" t="s">
        <v>317</v>
      </c>
      <c r="P119" s="23" t="s">
        <v>30</v>
      </c>
      <c r="Q119" s="25" t="s">
        <v>31</v>
      </c>
    </row>
    <row r="120" ht="24.95" customHeight="1" spans="1:17">
      <c r="A120" s="22">
        <v>98</v>
      </c>
      <c r="B120" s="23" t="s">
        <v>327</v>
      </c>
      <c r="C120" s="26" t="s">
        <v>328</v>
      </c>
      <c r="D120" s="23" t="s">
        <v>329</v>
      </c>
      <c r="E120" s="23" t="s">
        <v>26</v>
      </c>
      <c r="F120" s="23" t="s">
        <v>330</v>
      </c>
      <c r="G120" s="23" t="s">
        <v>28</v>
      </c>
      <c r="H120" s="23">
        <v>3</v>
      </c>
      <c r="I120" s="23">
        <v>2550</v>
      </c>
      <c r="J120" s="23">
        <v>2422.5</v>
      </c>
      <c r="K120" s="23">
        <v>0</v>
      </c>
      <c r="L120" s="23">
        <f t="shared" si="2"/>
        <v>127.5</v>
      </c>
      <c r="M120" s="23">
        <v>14</v>
      </c>
      <c r="N120" s="23" t="s">
        <v>317</v>
      </c>
      <c r="O120" s="23" t="s">
        <v>317</v>
      </c>
      <c r="P120" s="23" t="s">
        <v>30</v>
      </c>
      <c r="Q120" s="25" t="s">
        <v>31</v>
      </c>
    </row>
    <row r="121" ht="24.95" customHeight="1" spans="1:17">
      <c r="A121" s="22">
        <v>99</v>
      </c>
      <c r="B121" s="23" t="s">
        <v>331</v>
      </c>
      <c r="C121" s="26" t="s">
        <v>332</v>
      </c>
      <c r="D121" s="23"/>
      <c r="E121" s="23" t="s">
        <v>26</v>
      </c>
      <c r="F121" s="23" t="s">
        <v>330</v>
      </c>
      <c r="G121" s="23" t="s">
        <v>28</v>
      </c>
      <c r="H121" s="23">
        <v>1</v>
      </c>
      <c r="I121" s="23">
        <v>8700</v>
      </c>
      <c r="J121" s="23">
        <v>8265</v>
      </c>
      <c r="K121" s="23">
        <v>0</v>
      </c>
      <c r="L121" s="23">
        <f t="shared" si="2"/>
        <v>435</v>
      </c>
      <c r="M121" s="23">
        <v>14</v>
      </c>
      <c r="N121" s="23" t="s">
        <v>317</v>
      </c>
      <c r="O121" s="23" t="s">
        <v>317</v>
      </c>
      <c r="P121" s="23" t="s">
        <v>30</v>
      </c>
      <c r="Q121" s="25" t="s">
        <v>31</v>
      </c>
    </row>
    <row r="122" ht="24.95" customHeight="1" spans="1:17">
      <c r="A122" s="22">
        <v>100</v>
      </c>
      <c r="B122" s="23" t="s">
        <v>333</v>
      </c>
      <c r="C122" s="26" t="s">
        <v>334</v>
      </c>
      <c r="D122" s="23" t="s">
        <v>335</v>
      </c>
      <c r="E122" s="23" t="s">
        <v>26</v>
      </c>
      <c r="F122" s="23" t="s">
        <v>336</v>
      </c>
      <c r="G122" s="23" t="s">
        <v>28</v>
      </c>
      <c r="H122" s="23">
        <v>1</v>
      </c>
      <c r="I122" s="23">
        <v>8700</v>
      </c>
      <c r="J122" s="23">
        <v>8265</v>
      </c>
      <c r="K122" s="23">
        <v>0</v>
      </c>
      <c r="L122" s="23">
        <f t="shared" si="2"/>
        <v>435</v>
      </c>
      <c r="M122" s="23">
        <v>13</v>
      </c>
      <c r="N122" s="23" t="s">
        <v>317</v>
      </c>
      <c r="O122" s="23" t="s">
        <v>317</v>
      </c>
      <c r="P122" s="23" t="s">
        <v>30</v>
      </c>
      <c r="Q122" s="25" t="s">
        <v>31</v>
      </c>
    </row>
    <row r="123" ht="24.95" customHeight="1" spans="1:17">
      <c r="A123" s="22">
        <v>101</v>
      </c>
      <c r="B123" s="23" t="s">
        <v>337</v>
      </c>
      <c r="C123" s="26" t="s">
        <v>338</v>
      </c>
      <c r="D123" s="23" t="s">
        <v>339</v>
      </c>
      <c r="E123" s="23" t="s">
        <v>26</v>
      </c>
      <c r="F123" s="23" t="s">
        <v>336</v>
      </c>
      <c r="G123" s="23" t="s">
        <v>28</v>
      </c>
      <c r="H123" s="23">
        <v>2</v>
      </c>
      <c r="I123" s="23">
        <v>1700</v>
      </c>
      <c r="J123" s="23">
        <v>1615</v>
      </c>
      <c r="K123" s="23">
        <v>0</v>
      </c>
      <c r="L123" s="23">
        <f t="shared" si="2"/>
        <v>85</v>
      </c>
      <c r="M123" s="23">
        <v>13</v>
      </c>
      <c r="N123" s="23" t="s">
        <v>317</v>
      </c>
      <c r="O123" s="23" t="s">
        <v>317</v>
      </c>
      <c r="P123" s="23" t="s">
        <v>30</v>
      </c>
      <c r="Q123" s="25" t="s">
        <v>31</v>
      </c>
    </row>
    <row r="124" ht="24.95" customHeight="1" spans="1:17">
      <c r="A124" s="22">
        <v>102</v>
      </c>
      <c r="B124" s="23" t="s">
        <v>340</v>
      </c>
      <c r="C124" s="26" t="s">
        <v>341</v>
      </c>
      <c r="D124" s="23" t="s">
        <v>342</v>
      </c>
      <c r="E124" s="23" t="s">
        <v>26</v>
      </c>
      <c r="F124" s="23" t="s">
        <v>343</v>
      </c>
      <c r="G124" s="23" t="s">
        <v>28</v>
      </c>
      <c r="H124" s="23">
        <v>2</v>
      </c>
      <c r="I124" s="23">
        <v>6598</v>
      </c>
      <c r="J124" s="23">
        <v>6268.1</v>
      </c>
      <c r="K124" s="23">
        <v>0</v>
      </c>
      <c r="L124" s="23">
        <f t="shared" si="2"/>
        <v>329.9</v>
      </c>
      <c r="M124" s="23">
        <v>13</v>
      </c>
      <c r="N124" s="23" t="s">
        <v>317</v>
      </c>
      <c r="O124" s="23" t="s">
        <v>317</v>
      </c>
      <c r="P124" s="23" t="s">
        <v>30</v>
      </c>
      <c r="Q124" s="25" t="s">
        <v>31</v>
      </c>
    </row>
    <row r="125" ht="24.95" customHeight="1" spans="1:17">
      <c r="A125" s="22">
        <v>103</v>
      </c>
      <c r="B125" s="23" t="s">
        <v>344</v>
      </c>
      <c r="C125" s="26" t="s">
        <v>345</v>
      </c>
      <c r="D125" s="23" t="s">
        <v>345</v>
      </c>
      <c r="E125" s="23" t="s">
        <v>26</v>
      </c>
      <c r="F125" s="23" t="s">
        <v>346</v>
      </c>
      <c r="G125" s="23" t="s">
        <v>28</v>
      </c>
      <c r="H125" s="23">
        <v>1</v>
      </c>
      <c r="I125" s="23">
        <v>2950</v>
      </c>
      <c r="J125" s="23">
        <v>2802.5</v>
      </c>
      <c r="K125" s="23">
        <v>0</v>
      </c>
      <c r="L125" s="23">
        <f t="shared" si="2"/>
        <v>147.5</v>
      </c>
      <c r="M125" s="23">
        <v>13</v>
      </c>
      <c r="N125" s="23" t="s">
        <v>317</v>
      </c>
      <c r="O125" s="23" t="s">
        <v>317</v>
      </c>
      <c r="P125" s="23" t="s">
        <v>30</v>
      </c>
      <c r="Q125" s="25" t="s">
        <v>31</v>
      </c>
    </row>
    <row r="126" ht="24.95" customHeight="1" spans="1:17">
      <c r="A126" s="22">
        <v>104</v>
      </c>
      <c r="B126" s="23" t="s">
        <v>347</v>
      </c>
      <c r="C126" s="26" t="s">
        <v>348</v>
      </c>
      <c r="D126" s="23" t="s">
        <v>349</v>
      </c>
      <c r="E126" s="23" t="s">
        <v>26</v>
      </c>
      <c r="F126" s="23" t="s">
        <v>350</v>
      </c>
      <c r="G126" s="23" t="s">
        <v>28</v>
      </c>
      <c r="H126" s="23">
        <v>2</v>
      </c>
      <c r="I126" s="23">
        <v>3000</v>
      </c>
      <c r="J126" s="23">
        <v>2850</v>
      </c>
      <c r="K126" s="23">
        <v>0</v>
      </c>
      <c r="L126" s="23">
        <f t="shared" si="2"/>
        <v>150</v>
      </c>
      <c r="M126" s="23">
        <v>12</v>
      </c>
      <c r="N126" s="23" t="s">
        <v>317</v>
      </c>
      <c r="O126" s="23" t="s">
        <v>317</v>
      </c>
      <c r="P126" s="23" t="s">
        <v>30</v>
      </c>
      <c r="Q126" s="25" t="s">
        <v>31</v>
      </c>
    </row>
    <row r="127" ht="24.95" customHeight="1" spans="1:17">
      <c r="A127" s="22">
        <v>105</v>
      </c>
      <c r="B127" s="23" t="s">
        <v>351</v>
      </c>
      <c r="C127" s="26" t="s">
        <v>352</v>
      </c>
      <c r="D127" s="23" t="s">
        <v>353</v>
      </c>
      <c r="E127" s="23" t="s">
        <v>26</v>
      </c>
      <c r="F127" s="23" t="s">
        <v>354</v>
      </c>
      <c r="G127" s="23" t="s">
        <v>28</v>
      </c>
      <c r="H127" s="23">
        <v>1</v>
      </c>
      <c r="I127" s="23">
        <v>88000</v>
      </c>
      <c r="J127" s="23">
        <v>83600</v>
      </c>
      <c r="K127" s="23">
        <v>0</v>
      </c>
      <c r="L127" s="23">
        <f t="shared" si="2"/>
        <v>4400</v>
      </c>
      <c r="M127" s="23">
        <v>12</v>
      </c>
      <c r="N127" s="23" t="s">
        <v>317</v>
      </c>
      <c r="O127" s="23" t="s">
        <v>317</v>
      </c>
      <c r="P127" s="23" t="s">
        <v>30</v>
      </c>
      <c r="Q127" s="25" t="s">
        <v>31</v>
      </c>
    </row>
    <row r="128" ht="24.95" customHeight="1" spans="1:17">
      <c r="A128" s="22">
        <v>106</v>
      </c>
      <c r="B128" s="23" t="s">
        <v>355</v>
      </c>
      <c r="C128" s="26" t="s">
        <v>356</v>
      </c>
      <c r="D128" s="23" t="s">
        <v>357</v>
      </c>
      <c r="E128" s="23" t="s">
        <v>26</v>
      </c>
      <c r="F128" s="23" t="s">
        <v>358</v>
      </c>
      <c r="G128" s="23" t="s">
        <v>28</v>
      </c>
      <c r="H128" s="23">
        <v>2</v>
      </c>
      <c r="I128" s="23">
        <v>30000</v>
      </c>
      <c r="J128" s="23">
        <v>28500</v>
      </c>
      <c r="K128" s="23">
        <v>0</v>
      </c>
      <c r="L128" s="23">
        <f t="shared" si="2"/>
        <v>1500</v>
      </c>
      <c r="M128" s="23">
        <v>12</v>
      </c>
      <c r="N128" s="23" t="s">
        <v>317</v>
      </c>
      <c r="O128" s="23" t="s">
        <v>317</v>
      </c>
      <c r="P128" s="23" t="s">
        <v>30</v>
      </c>
      <c r="Q128" s="25" t="s">
        <v>31</v>
      </c>
    </row>
    <row r="129" ht="24.95" customHeight="1" spans="1:17">
      <c r="A129" s="22">
        <v>107</v>
      </c>
      <c r="B129" s="23" t="s">
        <v>359</v>
      </c>
      <c r="C129" s="26" t="s">
        <v>360</v>
      </c>
      <c r="D129" s="23" t="s">
        <v>361</v>
      </c>
      <c r="E129" s="23" t="s">
        <v>26</v>
      </c>
      <c r="F129" s="23" t="s">
        <v>362</v>
      </c>
      <c r="G129" s="23" t="s">
        <v>28</v>
      </c>
      <c r="H129" s="23">
        <v>2</v>
      </c>
      <c r="I129" s="23">
        <v>1000</v>
      </c>
      <c r="J129" s="23">
        <v>950</v>
      </c>
      <c r="K129" s="23">
        <v>0</v>
      </c>
      <c r="L129" s="23">
        <f t="shared" si="2"/>
        <v>50</v>
      </c>
      <c r="M129" s="23">
        <v>12</v>
      </c>
      <c r="N129" s="23" t="s">
        <v>317</v>
      </c>
      <c r="O129" s="23" t="s">
        <v>317</v>
      </c>
      <c r="P129" s="23" t="s">
        <v>30</v>
      </c>
      <c r="Q129" s="25" t="s">
        <v>31</v>
      </c>
    </row>
    <row r="130" ht="24.95" customHeight="1" spans="1:17">
      <c r="A130" s="22">
        <v>108</v>
      </c>
      <c r="B130" s="23" t="s">
        <v>363</v>
      </c>
      <c r="C130" s="26" t="s">
        <v>364</v>
      </c>
      <c r="D130" s="23" t="s">
        <v>365</v>
      </c>
      <c r="E130" s="23" t="s">
        <v>47</v>
      </c>
      <c r="F130" s="23" t="s">
        <v>275</v>
      </c>
      <c r="G130" s="23" t="s">
        <v>28</v>
      </c>
      <c r="H130" s="23">
        <v>2</v>
      </c>
      <c r="I130" s="23">
        <v>35042.74</v>
      </c>
      <c r="J130" s="23">
        <v>33290.6</v>
      </c>
      <c r="K130" s="23">
        <v>0</v>
      </c>
      <c r="L130" s="27">
        <f t="shared" si="2"/>
        <v>1752.14</v>
      </c>
      <c r="M130" s="23">
        <v>10</v>
      </c>
      <c r="N130" s="23" t="s">
        <v>317</v>
      </c>
      <c r="O130" s="23" t="s">
        <v>317</v>
      </c>
      <c r="P130" s="23" t="s">
        <v>30</v>
      </c>
      <c r="Q130" s="25" t="s">
        <v>31</v>
      </c>
    </row>
    <row r="131" ht="24.95" customHeight="1" spans="1:17">
      <c r="A131" s="22">
        <v>109</v>
      </c>
      <c r="B131" s="23" t="s">
        <v>366</v>
      </c>
      <c r="C131" s="26" t="s">
        <v>364</v>
      </c>
      <c r="D131" s="23" t="s">
        <v>367</v>
      </c>
      <c r="E131" s="23" t="s">
        <v>47</v>
      </c>
      <c r="F131" s="23" t="s">
        <v>275</v>
      </c>
      <c r="G131" s="23" t="s">
        <v>28</v>
      </c>
      <c r="H131" s="23">
        <v>2</v>
      </c>
      <c r="I131" s="23">
        <v>52991.45</v>
      </c>
      <c r="J131" s="23">
        <v>50341.88</v>
      </c>
      <c r="K131" s="23">
        <v>0</v>
      </c>
      <c r="L131" s="27">
        <f t="shared" si="2"/>
        <v>2649.57</v>
      </c>
      <c r="M131" s="23">
        <v>10</v>
      </c>
      <c r="N131" s="23" t="s">
        <v>317</v>
      </c>
      <c r="O131" s="23" t="s">
        <v>317</v>
      </c>
      <c r="P131" s="23" t="s">
        <v>30</v>
      </c>
      <c r="Q131" s="25" t="s">
        <v>31</v>
      </c>
    </row>
    <row r="132" ht="24.95" customHeight="1" spans="1:17">
      <c r="A132" s="22">
        <v>110</v>
      </c>
      <c r="B132" s="23" t="s">
        <v>368</v>
      </c>
      <c r="C132" s="26" t="s">
        <v>360</v>
      </c>
      <c r="D132" s="23" t="s">
        <v>369</v>
      </c>
      <c r="E132" s="23" t="s">
        <v>26</v>
      </c>
      <c r="F132" s="23" t="s">
        <v>370</v>
      </c>
      <c r="G132" s="23" t="s">
        <v>28</v>
      </c>
      <c r="H132" s="23">
        <v>4</v>
      </c>
      <c r="I132" s="23">
        <v>2862.81</v>
      </c>
      <c r="J132" s="23">
        <v>2719.67</v>
      </c>
      <c r="K132" s="23">
        <v>0</v>
      </c>
      <c r="L132" s="23">
        <f t="shared" si="2"/>
        <v>143.14</v>
      </c>
      <c r="M132" s="23">
        <v>9</v>
      </c>
      <c r="N132" s="23" t="s">
        <v>317</v>
      </c>
      <c r="O132" s="23" t="s">
        <v>317</v>
      </c>
      <c r="P132" s="23" t="s">
        <v>30</v>
      </c>
      <c r="Q132" s="25" t="s">
        <v>31</v>
      </c>
    </row>
    <row r="133" ht="24.95" customHeight="1" spans="1:17">
      <c r="A133" s="22">
        <v>111</v>
      </c>
      <c r="B133" s="23" t="s">
        <v>371</v>
      </c>
      <c r="C133" s="26" t="s">
        <v>372</v>
      </c>
      <c r="D133" s="23"/>
      <c r="E133" s="23" t="s">
        <v>26</v>
      </c>
      <c r="F133" s="23" t="s">
        <v>55</v>
      </c>
      <c r="G133" s="23" t="s">
        <v>28</v>
      </c>
      <c r="H133" s="23">
        <v>1</v>
      </c>
      <c r="I133" s="23">
        <v>170940.18</v>
      </c>
      <c r="J133" s="23">
        <v>162393.17</v>
      </c>
      <c r="K133" s="23">
        <v>0</v>
      </c>
      <c r="L133" s="23">
        <f t="shared" si="2"/>
        <v>8547.00999999998</v>
      </c>
      <c r="M133" s="23">
        <v>9</v>
      </c>
      <c r="N133" s="23" t="s">
        <v>317</v>
      </c>
      <c r="O133" s="23" t="s">
        <v>317</v>
      </c>
      <c r="P133" s="23" t="s">
        <v>30</v>
      </c>
      <c r="Q133" s="25" t="s">
        <v>31</v>
      </c>
    </row>
    <row r="134" ht="24.95" customHeight="1" spans="1:17">
      <c r="A134" s="22">
        <v>112</v>
      </c>
      <c r="B134" s="23" t="s">
        <v>373</v>
      </c>
      <c r="C134" s="26" t="s">
        <v>372</v>
      </c>
      <c r="D134" s="23"/>
      <c r="E134" s="23" t="s">
        <v>26</v>
      </c>
      <c r="F134" s="23" t="s">
        <v>55</v>
      </c>
      <c r="G134" s="23" t="s">
        <v>28</v>
      </c>
      <c r="H134" s="23">
        <v>1</v>
      </c>
      <c r="I134" s="23">
        <v>262905.97</v>
      </c>
      <c r="J134" s="23">
        <v>249760.67</v>
      </c>
      <c r="K134" s="23">
        <v>0</v>
      </c>
      <c r="L134" s="23">
        <f t="shared" si="2"/>
        <v>13145.3</v>
      </c>
      <c r="M134" s="23">
        <v>9</v>
      </c>
      <c r="N134" s="23" t="s">
        <v>317</v>
      </c>
      <c r="O134" s="23" t="s">
        <v>317</v>
      </c>
      <c r="P134" s="23" t="s">
        <v>30</v>
      </c>
      <c r="Q134" s="25" t="s">
        <v>31</v>
      </c>
    </row>
    <row r="135" ht="24.95" customHeight="1" spans="1:17">
      <c r="A135" s="22">
        <v>113</v>
      </c>
      <c r="B135" s="23" t="s">
        <v>374</v>
      </c>
      <c r="C135" s="26" t="s">
        <v>375</v>
      </c>
      <c r="D135" s="23" t="s">
        <v>376</v>
      </c>
      <c r="E135" s="23" t="s">
        <v>26</v>
      </c>
      <c r="F135" s="23" t="s">
        <v>377</v>
      </c>
      <c r="G135" s="23" t="s">
        <v>28</v>
      </c>
      <c r="H135" s="23">
        <v>1</v>
      </c>
      <c r="I135" s="23">
        <v>4400</v>
      </c>
      <c r="J135" s="23">
        <v>4180</v>
      </c>
      <c r="K135" s="23">
        <v>0</v>
      </c>
      <c r="L135" s="23">
        <f t="shared" si="2"/>
        <v>220</v>
      </c>
      <c r="M135" s="23">
        <v>8</v>
      </c>
      <c r="N135" s="23" t="s">
        <v>317</v>
      </c>
      <c r="O135" s="23" t="s">
        <v>317</v>
      </c>
      <c r="P135" s="23" t="s">
        <v>30</v>
      </c>
      <c r="Q135" s="25" t="s">
        <v>31</v>
      </c>
    </row>
    <row r="136" s="3" customFormat="1" ht="24.95" customHeight="1" spans="1:17">
      <c r="A136" s="22">
        <v>90</v>
      </c>
      <c r="B136" s="23" t="s">
        <v>378</v>
      </c>
      <c r="C136" s="26" t="s">
        <v>110</v>
      </c>
      <c r="D136" s="23" t="s">
        <v>379</v>
      </c>
      <c r="E136" s="23" t="s">
        <v>26</v>
      </c>
      <c r="F136" s="23" t="s">
        <v>380</v>
      </c>
      <c r="G136" s="23" t="s">
        <v>28</v>
      </c>
      <c r="H136" s="23">
        <v>4</v>
      </c>
      <c r="I136" s="23">
        <v>10800</v>
      </c>
      <c r="J136" s="23">
        <v>10260</v>
      </c>
      <c r="K136" s="23">
        <v>0</v>
      </c>
      <c r="L136" s="23">
        <f t="shared" si="2"/>
        <v>540</v>
      </c>
      <c r="M136" s="23">
        <v>14</v>
      </c>
      <c r="N136" s="23" t="s">
        <v>381</v>
      </c>
      <c r="O136" s="23" t="s">
        <v>381</v>
      </c>
      <c r="P136" s="23" t="s">
        <v>30</v>
      </c>
      <c r="Q136" s="30" t="s">
        <v>382</v>
      </c>
    </row>
    <row r="137" s="3" customFormat="1" ht="24.95" customHeight="1" spans="1:17">
      <c r="A137" s="22">
        <v>92</v>
      </c>
      <c r="B137" s="23" t="s">
        <v>383</v>
      </c>
      <c r="C137" s="26" t="s">
        <v>375</v>
      </c>
      <c r="D137" s="23" t="s">
        <v>384</v>
      </c>
      <c r="E137" s="23" t="s">
        <v>26</v>
      </c>
      <c r="F137" s="23" t="s">
        <v>385</v>
      </c>
      <c r="G137" s="23" t="s">
        <v>28</v>
      </c>
      <c r="H137" s="23">
        <v>3</v>
      </c>
      <c r="I137" s="23">
        <v>13500</v>
      </c>
      <c r="J137" s="23">
        <v>12825</v>
      </c>
      <c r="K137" s="23">
        <v>0</v>
      </c>
      <c r="L137" s="23">
        <f t="shared" si="2"/>
        <v>675</v>
      </c>
      <c r="M137" s="23">
        <v>13</v>
      </c>
      <c r="N137" s="23" t="s">
        <v>381</v>
      </c>
      <c r="O137" s="23" t="s">
        <v>381</v>
      </c>
      <c r="P137" s="23" t="s">
        <v>30</v>
      </c>
      <c r="Q137" s="31" t="s">
        <v>386</v>
      </c>
    </row>
    <row r="138" s="3" customFormat="1" ht="24.95" customHeight="1" spans="1:17">
      <c r="A138" s="22">
        <v>93</v>
      </c>
      <c r="B138" s="23" t="s">
        <v>387</v>
      </c>
      <c r="C138" s="26" t="s">
        <v>375</v>
      </c>
      <c r="D138" s="23" t="s">
        <v>388</v>
      </c>
      <c r="E138" s="23" t="s">
        <v>26</v>
      </c>
      <c r="F138" s="23" t="s">
        <v>385</v>
      </c>
      <c r="G138" s="23" t="s">
        <v>28</v>
      </c>
      <c r="H138" s="23">
        <v>3</v>
      </c>
      <c r="I138" s="23">
        <v>8400</v>
      </c>
      <c r="J138" s="23">
        <v>7980</v>
      </c>
      <c r="K138" s="23">
        <v>0</v>
      </c>
      <c r="L138" s="23">
        <f t="shared" si="2"/>
        <v>420</v>
      </c>
      <c r="M138" s="23">
        <v>13</v>
      </c>
      <c r="N138" s="23" t="s">
        <v>381</v>
      </c>
      <c r="O138" s="23" t="s">
        <v>381</v>
      </c>
      <c r="P138" s="23" t="s">
        <v>30</v>
      </c>
      <c r="Q138" s="32"/>
    </row>
    <row r="139" s="3" customFormat="1" ht="24.95" customHeight="1" spans="1:17">
      <c r="A139" s="22">
        <v>223</v>
      </c>
      <c r="B139" s="23" t="s">
        <v>389</v>
      </c>
      <c r="C139" s="26" t="s">
        <v>390</v>
      </c>
      <c r="D139" s="23" t="s">
        <v>391</v>
      </c>
      <c r="E139" s="23" t="s">
        <v>26</v>
      </c>
      <c r="F139" s="23" t="s">
        <v>392</v>
      </c>
      <c r="G139" s="23" t="s">
        <v>28</v>
      </c>
      <c r="H139" s="23">
        <v>1</v>
      </c>
      <c r="I139" s="23">
        <v>3500</v>
      </c>
      <c r="J139" s="23">
        <v>3325</v>
      </c>
      <c r="K139" s="23">
        <v>0</v>
      </c>
      <c r="L139" s="23">
        <f t="shared" si="2"/>
        <v>175</v>
      </c>
      <c r="M139" s="23">
        <v>16</v>
      </c>
      <c r="N139" s="23" t="s">
        <v>393</v>
      </c>
      <c r="O139" s="23" t="s">
        <v>393</v>
      </c>
      <c r="P139" s="23" t="s">
        <v>30</v>
      </c>
      <c r="Q139" s="25" t="s">
        <v>31</v>
      </c>
    </row>
    <row r="140" s="3" customFormat="1" ht="24.95" customHeight="1" spans="1:17">
      <c r="A140" s="22">
        <v>227</v>
      </c>
      <c r="B140" s="23" t="s">
        <v>394</v>
      </c>
      <c r="C140" s="26" t="s">
        <v>395</v>
      </c>
      <c r="D140" s="23" t="s">
        <v>395</v>
      </c>
      <c r="E140" s="23" t="s">
        <v>26</v>
      </c>
      <c r="F140" s="23" t="s">
        <v>396</v>
      </c>
      <c r="G140" s="23" t="s">
        <v>28</v>
      </c>
      <c r="H140" s="23">
        <v>1</v>
      </c>
      <c r="I140" s="23">
        <v>1500</v>
      </c>
      <c r="J140" s="23">
        <v>1425</v>
      </c>
      <c r="K140" s="23">
        <v>0</v>
      </c>
      <c r="L140" s="23">
        <f t="shared" ref="L140:L142" si="3">I140-J140</f>
        <v>75</v>
      </c>
      <c r="M140" s="23">
        <v>15</v>
      </c>
      <c r="N140" s="23" t="s">
        <v>393</v>
      </c>
      <c r="O140" s="23" t="s">
        <v>393</v>
      </c>
      <c r="P140" s="23" t="s">
        <v>30</v>
      </c>
      <c r="Q140" s="25" t="s">
        <v>31</v>
      </c>
    </row>
    <row r="141" s="3" customFormat="1" ht="24.95" customHeight="1" spans="1:17">
      <c r="A141" s="22">
        <v>234</v>
      </c>
      <c r="B141" s="23" t="s">
        <v>397</v>
      </c>
      <c r="C141" s="26" t="s">
        <v>398</v>
      </c>
      <c r="D141" s="23" t="s">
        <v>399</v>
      </c>
      <c r="E141" s="23" t="s">
        <v>26</v>
      </c>
      <c r="F141" s="23" t="s">
        <v>400</v>
      </c>
      <c r="G141" s="23" t="s">
        <v>28</v>
      </c>
      <c r="H141" s="23">
        <v>1</v>
      </c>
      <c r="I141" s="23">
        <v>1950</v>
      </c>
      <c r="J141" s="23">
        <v>1852.5</v>
      </c>
      <c r="K141" s="23">
        <v>0</v>
      </c>
      <c r="L141" s="23">
        <f t="shared" si="3"/>
        <v>97.5</v>
      </c>
      <c r="M141" s="23">
        <v>12</v>
      </c>
      <c r="N141" s="23" t="s">
        <v>393</v>
      </c>
      <c r="O141" s="23" t="s">
        <v>393</v>
      </c>
      <c r="P141" s="23" t="s">
        <v>30</v>
      </c>
      <c r="Q141" s="25" t="s">
        <v>31</v>
      </c>
    </row>
    <row r="142" s="3" customFormat="1" ht="24.95" customHeight="1" spans="1:17">
      <c r="A142" s="22">
        <v>235</v>
      </c>
      <c r="B142" s="23" t="s">
        <v>401</v>
      </c>
      <c r="C142" s="26" t="s">
        <v>398</v>
      </c>
      <c r="D142" s="23" t="s">
        <v>402</v>
      </c>
      <c r="E142" s="23" t="s">
        <v>26</v>
      </c>
      <c r="F142" s="23" t="s">
        <v>403</v>
      </c>
      <c r="G142" s="23" t="s">
        <v>28</v>
      </c>
      <c r="H142" s="23">
        <v>1</v>
      </c>
      <c r="I142" s="23">
        <v>29600</v>
      </c>
      <c r="J142" s="23">
        <v>28120</v>
      </c>
      <c r="K142" s="23">
        <v>0</v>
      </c>
      <c r="L142" s="27">
        <f t="shared" si="3"/>
        <v>1480</v>
      </c>
      <c r="M142" s="23">
        <v>11</v>
      </c>
      <c r="N142" s="23" t="s">
        <v>393</v>
      </c>
      <c r="O142" s="23" t="s">
        <v>393</v>
      </c>
      <c r="P142" s="23" t="s">
        <v>30</v>
      </c>
      <c r="Q142" s="25" t="s">
        <v>31</v>
      </c>
    </row>
  </sheetData>
  <sortState ref="A1:P215">
    <sortCondition ref="N1"/>
  </sortState>
  <mergeCells count="4">
    <mergeCell ref="A2:Q2"/>
    <mergeCell ref="Q63:Q65"/>
    <mergeCell ref="Q74:Q80"/>
    <mergeCell ref="Q82:Q87"/>
  </mergeCells>
  <hyperlinks>
    <hyperlink ref="B63" r:id="rId1" display="0499@@@001703"/>
    <hyperlink ref="B64" r:id="rId2" display="0499@@@001709"/>
    <hyperlink ref="B66" r:id="rId3" display="0502@@@000060"/>
    <hyperlink ref="B81" r:id="rId4" display="0502@@@000210"/>
    <hyperlink ref="B82" r:id="rId5" display="0502@@@000211"/>
    <hyperlink ref="B83" r:id="rId6" display="0502@@@000212"/>
    <hyperlink ref="B84" r:id="rId7" display="0502@@@000213"/>
    <hyperlink ref="B85" r:id="rId8" display="0502@@@000226"/>
    <hyperlink ref="B86" r:id="rId9" display="0502@@@000228"/>
    <hyperlink ref="B87" r:id="rId10" display="0502@@@000229"/>
    <hyperlink ref="B69" r:id="rId11" display="0503@@@000109"/>
    <hyperlink ref="B70" r:id="rId12" display="0601@@@000272"/>
    <hyperlink ref="B71" r:id="rId13" display="0601@@@000280"/>
    <hyperlink ref="B72" r:id="rId14" display="0499@@@004419"/>
    <hyperlink ref="B73" r:id="rId15" display="0601@@@000540"/>
    <hyperlink ref="B23" r:id="rId16" display="0502@@@000015"/>
    <hyperlink ref="B24" r:id="rId17" display="0502@@@000018"/>
    <hyperlink ref="B25" r:id="rId18" display="0502@@@000049"/>
    <hyperlink ref="B136" r:id="rId19" display="0503@@@000074"/>
    <hyperlink ref="B137" r:id="rId20" display="0503@@@000353"/>
    <hyperlink ref="B138" r:id="rId21" display="0503@@@000355"/>
    <hyperlink ref="B116" r:id="rId22" display="0503@@@000003"/>
    <hyperlink ref="B117" r:id="rId23" display="0501@@@000016"/>
    <hyperlink ref="B118" r:id="rId24" display="0502@@@000022"/>
    <hyperlink ref="B119" r:id="rId25" display="0502@@@000036"/>
    <hyperlink ref="B120" r:id="rId26" display="0501@@@000076"/>
    <hyperlink ref="B121" r:id="rId27" display="0501@@@000077"/>
    <hyperlink ref="B122" r:id="rId28" display="0501@@@000146" tooltip="mailto:0501@@@000146"/>
    <hyperlink ref="B123" r:id="rId29" display="0501@@@000147"/>
    <hyperlink ref="B124" r:id="rId30" display="0502@@@000206"/>
    <hyperlink ref="B125" r:id="rId31" display="0502@@@000240"/>
    <hyperlink ref="B126" r:id="rId32" display="0501@@@000252"/>
    <hyperlink ref="B127" r:id="rId33" display="0501@@@000254"/>
    <hyperlink ref="B128" r:id="rId34" display="0502@@@000255"/>
    <hyperlink ref="B129" r:id="rId35" display="0503@@@000451"/>
    <hyperlink ref="B130" r:id="rId36" display="0499@@@005408"/>
    <hyperlink ref="B131" r:id="rId37" display="0499@@@005409"/>
    <hyperlink ref="B132" r:id="rId38" display="0501@@@000944"/>
    <hyperlink ref="B133" r:id="rId39" display="0502@@@000370" tooltip="mailto:0502@@@000370"/>
    <hyperlink ref="B134" r:id="rId40" display="0502@@@000371"/>
    <hyperlink ref="B135" r:id="rId41" display="0502@@@000391"/>
    <hyperlink ref="B26" r:id="rId42" display="0503@@@000146"/>
    <hyperlink ref="B27" r:id="rId43" display="0503@@@000155"/>
    <hyperlink ref="B28" r:id="rId44" display="0503@@@000171"/>
    <hyperlink ref="B29" r:id="rId45" display="0503@@@000363"/>
    <hyperlink ref="B30" r:id="rId46" display="0503@@@000436"/>
    <hyperlink ref="B31" r:id="rId47" display="0499@@@002528"/>
    <hyperlink ref="B32" r:id="rId48" display="0499@@@002529"/>
    <hyperlink ref="B33" r:id="rId49" display="0499@@@002530"/>
    <hyperlink ref="B34" r:id="rId50" display="0499@@@002531"/>
    <hyperlink ref="B35" r:id="rId51" display="0499@@@002594"/>
    <hyperlink ref="B36" r:id="rId52" display="0499@@@002611"/>
    <hyperlink ref="B37" r:id="rId53" display="0499@@@002615"/>
    <hyperlink ref="B38" r:id="rId54" display="0499@@@002616"/>
    <hyperlink ref="B39" r:id="rId55" display="0499@@@002644"/>
    <hyperlink ref="B40" r:id="rId56" display="0499@@@005597"/>
    <hyperlink ref="B41" r:id="rId57" display="0702@@@000135"/>
    <hyperlink ref="B88" r:id="rId58" display="0499@@@005021"/>
    <hyperlink ref="B89" r:id="rId59" display="0499@@@005076"/>
    <hyperlink ref="B90" r:id="rId60" display="0499@@@005080"/>
    <hyperlink ref="B91" r:id="rId61" display="0499@@@005082"/>
    <hyperlink ref="B92" r:id="rId62" display="0499@@@005204"/>
    <hyperlink ref="B93" r:id="rId63" display="0499@@@005208"/>
    <hyperlink ref="B94" r:id="rId64" display="0501@@@000407"/>
    <hyperlink ref="B95" r:id="rId65" display="0499@@@005381"/>
    <hyperlink ref="B96" r:id="rId66" display="0499@@@005421"/>
    <hyperlink ref="B97" r:id="rId67" display="0501@@@000602"/>
    <hyperlink ref="B98" r:id="rId68" display="0501@@@001016"/>
    <hyperlink ref="B99" r:id="rId69" display="0502@@@000351"/>
    <hyperlink ref="B100" r:id="rId70" display="0502@@@000357"/>
    <hyperlink ref="B101" r:id="rId71" display="0501@@@001031"/>
    <hyperlink ref="B102" r:id="rId72" display="0501@@@001080" tooltip="mailto:0501@@@001080"/>
    <hyperlink ref="B103" r:id="rId73" display="0501@@@001090"/>
    <hyperlink ref="B104" r:id="rId74" display="0501@@@001092"/>
    <hyperlink ref="B105" r:id="rId75" display="0501@@@001093"/>
    <hyperlink ref="B106" r:id="rId76" display="0501@@@001160"/>
    <hyperlink ref="B107" r:id="rId77" display="0501@@@001161"/>
    <hyperlink ref="B108" r:id="rId78" display="0501@@@001232"/>
    <hyperlink ref="B109" r:id="rId79" display="0501@@@001233"/>
    <hyperlink ref="B110" r:id="rId80" display="0501@@@001235"/>
    <hyperlink ref="B111" r:id="rId81" display="0501@@@001266" tooltip="mailto:0501@@@001266"/>
    <hyperlink ref="B112" r:id="rId82" display="0709@@@000001"/>
    <hyperlink ref="B113" r:id="rId83" display="0502@@@000404"/>
    <hyperlink ref="B114" r:id="rId84" display="0505@@@000206"/>
    <hyperlink ref="B115" r:id="rId85" display="0505@@@000207"/>
    <hyperlink ref="B42" r:id="rId86" display="0499@@@002537"/>
    <hyperlink ref="B47" r:id="rId87" display="0499@@@002557"/>
    <hyperlink ref="B49" r:id="rId88" display="0502@@@000308"/>
    <hyperlink ref="B50" r:id="rId89" display="0502@@@000309"/>
    <hyperlink ref="B51" r:id="rId90" display="0502@@@000311"/>
    <hyperlink ref="B52" r:id="rId91" display="0502@@@000312"/>
    <hyperlink ref="B53" r:id="rId92" display="0502@@@000313"/>
    <hyperlink ref="B54" r:id="rId93" display="0502@@@000314"/>
    <hyperlink ref="B55" r:id="rId94" display="0502@@@000315"/>
    <hyperlink ref="B59" r:id="rId95" display="0502@@@000385"/>
    <hyperlink ref="B60" r:id="rId96" display="0502@@@000386"/>
    <hyperlink ref="B61" r:id="rId97" display="0502@@@000393"/>
    <hyperlink ref="B62" r:id="rId98" display="0502@@@000397"/>
    <hyperlink ref="B74" r:id="rId99" display="0701@@@000546"/>
    <hyperlink ref="B77" r:id="rId100" display="0702@@@000025"/>
    <hyperlink ref="B78" r:id="rId101" display="0702@@@000054"/>
    <hyperlink ref="B79" r:id="rId102" display="0701@@@000622"/>
    <hyperlink ref="B80" r:id="rId103" display="0702@@@000068"/>
    <hyperlink ref="B5" r:id="rId104" display="0502@@@000042"/>
    <hyperlink ref="B6" r:id="rId105" display="0502@@@000236"/>
    <hyperlink ref="B7" r:id="rId106" display="0503@@@000461"/>
    <hyperlink ref="B8" r:id="rId107" display="0503@@@000464"/>
    <hyperlink ref="B9" r:id="rId108" display="0499@@@001478"/>
    <hyperlink ref="B10" r:id="rId109" display="0499@@@005530"/>
    <hyperlink ref="B11" r:id="rId110" display="0502@@@000293"/>
    <hyperlink ref="B12" r:id="rId111" display="0701@@@000030"/>
    <hyperlink ref="B13" r:id="rId112" display="0499@@@005535"/>
    <hyperlink ref="B14" r:id="rId113" display="0499@@@005542"/>
    <hyperlink ref="B15" r:id="rId114" display="0502@@@000176"/>
    <hyperlink ref="B16" r:id="rId115" display="0503@@@000459"/>
    <hyperlink ref="B17" r:id="rId116" display="0503@@@000463"/>
    <hyperlink ref="B18" r:id="rId117" display="0601@@@000342"/>
    <hyperlink ref="B19" r:id="rId118" display="0499@@@001482"/>
    <hyperlink ref="B20" r:id="rId119" display="0603@@@000196"/>
    <hyperlink ref="B21" r:id="rId120" display="0603@@@000418"/>
    <hyperlink ref="B22" r:id="rId121" display="0499@@@005374"/>
  </hyperlinks>
  <pageMargins left="0.708661417322835" right="0.708661417322835" top="0.748031496062992" bottom="0.748031496062992" header="0.31496062992126" footer="0.31496062992126"/>
  <pageSetup paperSize="9" scale="7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2.电子设备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齐翊凯</dc:creator>
  <cp:lastModifiedBy>天才WS</cp:lastModifiedBy>
  <dcterms:created xsi:type="dcterms:W3CDTF">2020-10-03T13:48:00Z</dcterms:created>
  <cp:lastPrinted>2026-05-12T00:38:00Z</cp:lastPrinted>
  <dcterms:modified xsi:type="dcterms:W3CDTF">2026-05-13T06:25:08Z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AA7704E699CB44C1AA0B3E4BAC6EEE68_13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